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Обмен\Трехгорная\СТАДИЯ Р ДОМ 1\"/>
    </mc:Choice>
  </mc:AlternateContent>
  <bookViews>
    <workbookView xWindow="0" yWindow="0" windowWidth="38400" windowHeight="17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AE27" i="1" l="1"/>
  <c r="F27" i="1"/>
  <c r="AG27" i="1" s="1"/>
  <c r="F4" i="1"/>
  <c r="AF4" i="1" s="1"/>
  <c r="F5" i="1"/>
  <c r="H5" i="1" s="1"/>
  <c r="F6" i="1"/>
  <c r="H6" i="1" s="1"/>
  <c r="F7" i="1"/>
  <c r="AF7" i="1" s="1"/>
  <c r="F8" i="1"/>
  <c r="AF8" i="1" s="1"/>
  <c r="F9" i="1"/>
  <c r="AG9" i="1" s="1"/>
  <c r="F10" i="1"/>
  <c r="AF10" i="1" s="1"/>
  <c r="F11" i="1"/>
  <c r="H11" i="1" s="1"/>
  <c r="F12" i="1"/>
  <c r="AG12" i="1" s="1"/>
  <c r="F13" i="1"/>
  <c r="AF13" i="1" s="1"/>
  <c r="F14" i="1"/>
  <c r="AF14" i="1" s="1"/>
  <c r="F15" i="1"/>
  <c r="AF15" i="1" s="1"/>
  <c r="F16" i="1"/>
  <c r="AG16" i="1" s="1"/>
  <c r="F17" i="1"/>
  <c r="H17" i="1" s="1"/>
  <c r="F18" i="1"/>
  <c r="H18" i="1" s="1"/>
  <c r="F19" i="1"/>
  <c r="AG19" i="1" s="1"/>
  <c r="F20" i="1"/>
  <c r="AF20" i="1" s="1"/>
  <c r="F21" i="1"/>
  <c r="AF21" i="1" s="1"/>
  <c r="F22" i="1"/>
  <c r="AG22" i="1" s="1"/>
  <c r="F23" i="1"/>
  <c r="AF23" i="1" s="1"/>
  <c r="F24" i="1"/>
  <c r="AG24" i="1" s="1"/>
  <c r="F25" i="1"/>
  <c r="AG25" i="1" s="1"/>
  <c r="F26" i="1"/>
  <c r="AF26" i="1" s="1"/>
  <c r="F28" i="1"/>
  <c r="AF28" i="1" s="1"/>
  <c r="F29" i="1"/>
  <c r="AF29" i="1" s="1"/>
  <c r="F30" i="1"/>
  <c r="AG30" i="1" s="1"/>
  <c r="F31" i="1"/>
  <c r="AG31" i="1" s="1"/>
  <c r="F32" i="1"/>
  <c r="AF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AF41" i="1" s="1"/>
  <c r="F42" i="1"/>
  <c r="AG42" i="1" s="1"/>
  <c r="F43" i="1"/>
  <c r="AF43" i="1" s="1"/>
  <c r="F44" i="1"/>
  <c r="AF44" i="1" s="1"/>
  <c r="F45" i="1"/>
  <c r="H45" i="1" s="1"/>
  <c r="F46" i="1"/>
  <c r="H46" i="1" s="1"/>
  <c r="F47" i="1"/>
  <c r="H47" i="1" s="1"/>
  <c r="F48" i="1"/>
  <c r="AG48" i="1" s="1"/>
  <c r="F49" i="1"/>
  <c r="H49" i="1" s="1"/>
  <c r="F50" i="1"/>
  <c r="AF50" i="1" s="1"/>
  <c r="F51" i="1"/>
  <c r="AF51" i="1" s="1"/>
  <c r="AF3" i="1"/>
  <c r="AF37" i="1" l="1"/>
  <c r="AF36" i="1"/>
  <c r="H27" i="1"/>
  <c r="AI27" i="1" s="1"/>
  <c r="AF27" i="1"/>
  <c r="H51" i="1"/>
  <c r="H42" i="1"/>
  <c r="H32" i="1"/>
  <c r="AG3" i="1"/>
  <c r="AF35" i="1"/>
  <c r="H31" i="1"/>
  <c r="H26" i="1"/>
  <c r="H30" i="1"/>
  <c r="AF5" i="1"/>
  <c r="H29" i="1"/>
  <c r="H28" i="1"/>
  <c r="AG51" i="1"/>
  <c r="H23" i="1"/>
  <c r="H4" i="1"/>
  <c r="AF42" i="1"/>
  <c r="H15" i="1"/>
  <c r="AG41" i="1"/>
  <c r="H41" i="1"/>
  <c r="AF25" i="1"/>
  <c r="H25" i="1"/>
  <c r="H14" i="1"/>
  <c r="AF49" i="1"/>
  <c r="AG49" i="1"/>
  <c r="H50" i="1"/>
  <c r="AG50" i="1"/>
  <c r="AG23" i="1"/>
  <c r="AG8" i="1"/>
  <c r="H8" i="1"/>
  <c r="H48" i="1"/>
  <c r="AG47" i="1"/>
  <c r="AF47" i="1"/>
  <c r="AG46" i="1"/>
  <c r="AF46" i="1"/>
  <c r="AG45" i="1"/>
  <c r="AF45" i="1"/>
  <c r="H44" i="1"/>
  <c r="H43" i="1"/>
  <c r="AG40" i="1"/>
  <c r="AF40" i="1"/>
  <c r="AF48" i="1"/>
  <c r="AF39" i="1"/>
  <c r="AG39" i="1"/>
  <c r="AG38" i="1"/>
  <c r="AF38" i="1"/>
  <c r="AG37" i="1"/>
  <c r="AG36" i="1"/>
  <c r="AG35" i="1"/>
  <c r="AG34" i="1"/>
  <c r="AF34" i="1"/>
  <c r="AG33" i="1"/>
  <c r="AF33" i="1"/>
  <c r="AG32" i="1"/>
  <c r="AF31" i="1"/>
  <c r="AF30" i="1"/>
  <c r="AG29" i="1"/>
  <c r="AF22" i="1"/>
  <c r="H22" i="1"/>
  <c r="H21" i="1"/>
  <c r="AG21" i="1"/>
  <c r="AG20" i="1"/>
  <c r="H20" i="1"/>
  <c r="H19" i="1"/>
  <c r="AF19" i="1"/>
  <c r="AG18" i="1"/>
  <c r="AF18" i="1"/>
  <c r="AG17" i="1"/>
  <c r="AF17" i="1"/>
  <c r="AF16" i="1"/>
  <c r="H16" i="1"/>
  <c r="H13" i="1"/>
  <c r="AF12" i="1"/>
  <c r="H12" i="1"/>
  <c r="H24" i="1"/>
  <c r="AF24" i="1"/>
  <c r="AF11" i="1"/>
  <c r="AG11" i="1"/>
  <c r="AG10" i="1"/>
  <c r="H10" i="1"/>
  <c r="AF9" i="1"/>
  <c r="H9" i="1"/>
  <c r="AF6" i="1"/>
  <c r="AG6" i="1"/>
  <c r="AG5" i="1"/>
  <c r="AG7" i="1"/>
  <c r="H7" i="1"/>
  <c r="H3" i="1"/>
  <c r="AG4" i="1"/>
  <c r="AG44" i="1"/>
  <c r="AG15" i="1"/>
  <c r="AG14" i="1"/>
  <c r="AG28" i="1"/>
  <c r="AG43" i="1"/>
  <c r="AG26" i="1"/>
  <c r="AG13" i="1"/>
  <c r="I52" i="1" l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D52" i="1"/>
  <c r="AC52" i="1"/>
  <c r="AE4" i="1"/>
  <c r="AI4" i="1" s="1"/>
  <c r="AE5" i="1"/>
  <c r="AI5" i="1" s="1"/>
  <c r="AE6" i="1"/>
  <c r="AI6" i="1" s="1"/>
  <c r="AE7" i="1"/>
  <c r="AI7" i="1" s="1"/>
  <c r="AE8" i="1"/>
  <c r="AI8" i="1" s="1"/>
  <c r="AE9" i="1"/>
  <c r="AI9" i="1" s="1"/>
  <c r="AE10" i="1"/>
  <c r="AI10" i="1" s="1"/>
  <c r="AE11" i="1"/>
  <c r="AI11" i="1" s="1"/>
  <c r="AE12" i="1"/>
  <c r="AI12" i="1" s="1"/>
  <c r="AE13" i="1"/>
  <c r="AI13" i="1" s="1"/>
  <c r="AE14" i="1"/>
  <c r="AI14" i="1" s="1"/>
  <c r="AE15" i="1"/>
  <c r="AI15" i="1" s="1"/>
  <c r="AE16" i="1"/>
  <c r="AI16" i="1" s="1"/>
  <c r="AE17" i="1"/>
  <c r="AI17" i="1" s="1"/>
  <c r="AE18" i="1"/>
  <c r="AI18" i="1" s="1"/>
  <c r="AE19" i="1"/>
  <c r="AI19" i="1" s="1"/>
  <c r="AE20" i="1"/>
  <c r="AI20" i="1" s="1"/>
  <c r="AE21" i="1"/>
  <c r="AI21" i="1" s="1"/>
  <c r="AE22" i="1"/>
  <c r="AI22" i="1" s="1"/>
  <c r="AE23" i="1"/>
  <c r="AI23" i="1" s="1"/>
  <c r="AE24" i="1"/>
  <c r="AI24" i="1" s="1"/>
  <c r="AE25" i="1"/>
  <c r="AI25" i="1" s="1"/>
  <c r="AE26" i="1"/>
  <c r="AI26" i="1" s="1"/>
  <c r="AE28" i="1"/>
  <c r="AI28" i="1" s="1"/>
  <c r="AE29" i="1"/>
  <c r="AI29" i="1" s="1"/>
  <c r="AE30" i="1"/>
  <c r="AI30" i="1" s="1"/>
  <c r="AE31" i="1"/>
  <c r="AI31" i="1" s="1"/>
  <c r="AE32" i="1"/>
  <c r="AI32" i="1" s="1"/>
  <c r="AE33" i="1"/>
  <c r="AI33" i="1" s="1"/>
  <c r="AE34" i="1"/>
  <c r="AI34" i="1" s="1"/>
  <c r="AE35" i="1"/>
  <c r="AI35" i="1" s="1"/>
  <c r="AE36" i="1"/>
  <c r="AI36" i="1" s="1"/>
  <c r="AE37" i="1"/>
  <c r="AI37" i="1" s="1"/>
  <c r="AE38" i="1"/>
  <c r="AI38" i="1" s="1"/>
  <c r="AE39" i="1"/>
  <c r="AI39" i="1" s="1"/>
  <c r="AE40" i="1"/>
  <c r="AI40" i="1" s="1"/>
  <c r="AE41" i="1"/>
  <c r="AI41" i="1" s="1"/>
  <c r="AE42" i="1"/>
  <c r="AI42" i="1" s="1"/>
  <c r="AE43" i="1"/>
  <c r="AI43" i="1" s="1"/>
  <c r="AE44" i="1"/>
  <c r="AI44" i="1" s="1"/>
  <c r="AE45" i="1"/>
  <c r="AI45" i="1" s="1"/>
  <c r="AE46" i="1"/>
  <c r="AI46" i="1" s="1"/>
  <c r="AE47" i="1"/>
  <c r="AI47" i="1" s="1"/>
  <c r="AE48" i="1"/>
  <c r="AI48" i="1" s="1"/>
  <c r="AE49" i="1"/>
  <c r="AI49" i="1" s="1"/>
  <c r="AE50" i="1"/>
  <c r="AI50" i="1" s="1"/>
  <c r="AE51" i="1"/>
  <c r="AI51" i="1" s="1"/>
  <c r="AE3" i="1"/>
  <c r="AI3" i="1" s="1"/>
  <c r="AI52" i="1" l="1"/>
  <c r="AE53" i="1"/>
</calcChain>
</file>

<file path=xl/sharedStrings.xml><?xml version="1.0" encoding="utf-8"?>
<sst xmlns="http://schemas.openxmlformats.org/spreadsheetml/2006/main" count="133" uniqueCount="85">
  <si>
    <t>ОБ-1</t>
  </si>
  <si>
    <t>ОБ-2</t>
  </si>
  <si>
    <t>ОБ-3</t>
  </si>
  <si>
    <t>ОБ-4</t>
  </si>
  <si>
    <t>ОБ-5</t>
  </si>
  <si>
    <t>ОБ-6</t>
  </si>
  <si>
    <t>ОБ-7</t>
  </si>
  <si>
    <t>ОБ-8</t>
  </si>
  <si>
    <t>ОБ-9</t>
  </si>
  <si>
    <t>ОБ-10</t>
  </si>
  <si>
    <t>ОБ-11</t>
  </si>
  <si>
    <t>ОБ-12</t>
  </si>
  <si>
    <t>ОБ-13</t>
  </si>
  <si>
    <t>ОБ-14</t>
  </si>
  <si>
    <t>ОБ-15</t>
  </si>
  <si>
    <t>ОБ-16</t>
  </si>
  <si>
    <t>ОБ-17</t>
  </si>
  <si>
    <t>ОБ-18</t>
  </si>
  <si>
    <t>ОБ-19</t>
  </si>
  <si>
    <t>ОБ-20</t>
  </si>
  <si>
    <t>ОБ-21</t>
  </si>
  <si>
    <t>ОБ-22</t>
  </si>
  <si>
    <t>ОБ-23</t>
  </si>
  <si>
    <t>ОБ-24</t>
  </si>
  <si>
    <t>ОБ-25</t>
  </si>
  <si>
    <t>ОБ-26</t>
  </si>
  <si>
    <t>ОБ-27</t>
  </si>
  <si>
    <t>ОБ-28</t>
  </si>
  <si>
    <t>ОБ-29</t>
  </si>
  <si>
    <t>ОБ-30</t>
  </si>
  <si>
    <t>ОБ-31</t>
  </si>
  <si>
    <t>ОБ-32</t>
  </si>
  <si>
    <t>ОБ-33</t>
  </si>
  <si>
    <t>ОБ-34</t>
  </si>
  <si>
    <t>ОБ-35</t>
  </si>
  <si>
    <t>ОБ-36</t>
  </si>
  <si>
    <t>ОБ-37</t>
  </si>
  <si>
    <t>ОБ-38</t>
  </si>
  <si>
    <t>ОБ-39</t>
  </si>
  <si>
    <t>ОБ-40</t>
  </si>
  <si>
    <t>ОБ-41</t>
  </si>
  <si>
    <t>ОБ-42</t>
  </si>
  <si>
    <t>ОБ-43</t>
  </si>
  <si>
    <t>ОБ-44</t>
  </si>
  <si>
    <t>ОБ-45</t>
  </si>
  <si>
    <t>ОБ-46</t>
  </si>
  <si>
    <t>ОБ-47</t>
  </si>
  <si>
    <t>ОБ-48</t>
  </si>
  <si>
    <t>1 эт.</t>
  </si>
  <si>
    <t>2 эт.</t>
  </si>
  <si>
    <t>3 эт.</t>
  </si>
  <si>
    <t>4 эт.</t>
  </si>
  <si>
    <t>5 эт.</t>
  </si>
  <si>
    <t>6 эт.</t>
  </si>
  <si>
    <t>7 эт.</t>
  </si>
  <si>
    <t>8 эт.</t>
  </si>
  <si>
    <t>9 эт.</t>
  </si>
  <si>
    <t>10 эт.</t>
  </si>
  <si>
    <t>11 эт.</t>
  </si>
  <si>
    <t>12 эт.</t>
  </si>
  <si>
    <t>13 эт.</t>
  </si>
  <si>
    <t>14 эт.</t>
  </si>
  <si>
    <t>15 эт.</t>
  </si>
  <si>
    <t>16 эт.</t>
  </si>
  <si>
    <t>17 эт.</t>
  </si>
  <si>
    <t>18 эт.</t>
  </si>
  <si>
    <t>19 эт.</t>
  </si>
  <si>
    <t>20 эт.</t>
  </si>
  <si>
    <t>21 эт.</t>
  </si>
  <si>
    <t>22 эт.</t>
  </si>
  <si>
    <t>КОЛ-ВО</t>
  </si>
  <si>
    <t>ИТОГО:</t>
  </si>
  <si>
    <t>длина 2</t>
  </si>
  <si>
    <t>длина 1</t>
  </si>
  <si>
    <t>длина 3</t>
  </si>
  <si>
    <t>ОБОЗНАЧЕНИЕ</t>
  </si>
  <si>
    <t>ОБЛ-А</t>
  </si>
  <si>
    <t>ОБ-24.1</t>
  </si>
  <si>
    <t>ДЛИНА,
мм</t>
  </si>
  <si>
    <t>ВЫСОТА,
мм</t>
  </si>
  <si>
    <t>ПЛОЩАДЬ,
кв.м</t>
  </si>
  <si>
    <t>ОТЛИВ,
мм</t>
  </si>
  <si>
    <t>НАЩЕЛЬНИК, мм</t>
  </si>
  <si>
    <t>Количество на этажах</t>
  </si>
  <si>
    <t>МАРКА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</si>
</sst>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0" xfId="0" applyFill="1"/>
    <xf numFmtId="0" fontId="0" fillId="3" borderId="2" xfId="0" applyFill="1" applyBorder="1"/>
    <xf numFmtId="0" fontId="0" fillId="3" borderId="9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/>
    </xf>
    <xf numFmtId="0" fontId="0" fillId="3" borderId="0" xfId="0" applyFill="1"/>
    <xf numFmtId="0" fontId="0" fillId="3" borderId="31" xfId="0" applyFill="1" applyBorder="1"/>
    <xf numFmtId="0" fontId="0" fillId="3" borderId="10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2" fillId="3" borderId="23" xfId="0" applyFont="1" applyFill="1" applyBorder="1" applyAlignment="1">
      <alignment horizontal="center" vertical="center"/>
    </xf>
    <xf numFmtId="2" fontId="0" fillId="3" borderId="14" xfId="0" applyNumberFormat="1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/>
    </xf>
    <xf numFmtId="2" fontId="0" fillId="3" borderId="15" xfId="0" applyNumberFormat="1" applyFill="1" applyBorder="1" applyAlignment="1">
      <alignment horizontal="center" vertical="center"/>
    </xf>
    <xf numFmtId="0" fontId="0" fillId="3" borderId="2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3" borderId="2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tabSelected="1" workbookViewId="0">
      <pane ySplit="2" topLeftCell="A21" activePane="bottomLeft" state="frozen"/>
      <selection pane="bottomLeft" sqref="A1:AG51"/>
    </sheetView>
  </sheetViews>
  <sheetFormatPr defaultRowHeight="15" x14ac:dyDescent="0.25"/>
  <cols>
    <col min="2" max="2" width="18.140625" customWidth="1"/>
    <col min="3" max="5" width="9.140625" hidden="1" customWidth="1"/>
    <col min="8" max="8" width="11.28515625" customWidth="1"/>
    <col min="9" max="30" width="5.7109375" customWidth="1"/>
  </cols>
  <sheetData>
    <row r="1" spans="1:37" ht="15.75" thickBot="1" x14ac:dyDescent="0.3">
      <c r="A1" s="12" t="s">
        <v>84</v>
      </c>
      <c r="B1" s="12" t="s">
        <v>75</v>
      </c>
      <c r="F1" s="12" t="s">
        <v>78</v>
      </c>
      <c r="G1" s="12" t="s">
        <v>79</v>
      </c>
      <c r="H1" s="12" t="s">
        <v>80</v>
      </c>
      <c r="I1" s="15" t="s">
        <v>83</v>
      </c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7"/>
      <c r="AE1" s="10" t="s">
        <v>70</v>
      </c>
      <c r="AF1" s="12" t="s">
        <v>81</v>
      </c>
      <c r="AG1" s="12" t="s">
        <v>82</v>
      </c>
    </row>
    <row r="2" spans="1:37" ht="15.75" thickBot="1" x14ac:dyDescent="0.3">
      <c r="A2" s="13"/>
      <c r="B2" s="13"/>
      <c r="C2" s="9" t="s">
        <v>73</v>
      </c>
      <c r="D2" s="7" t="s">
        <v>72</v>
      </c>
      <c r="E2" s="7" t="s">
        <v>74</v>
      </c>
      <c r="F2" s="13"/>
      <c r="G2" s="13"/>
      <c r="H2" s="13"/>
      <c r="I2" s="8" t="s">
        <v>48</v>
      </c>
      <c r="J2" s="2" t="s">
        <v>49</v>
      </c>
      <c r="K2" s="2" t="s">
        <v>50</v>
      </c>
      <c r="L2" s="2" t="s">
        <v>51</v>
      </c>
      <c r="M2" s="2" t="s">
        <v>52</v>
      </c>
      <c r="N2" s="2" t="s">
        <v>53</v>
      </c>
      <c r="O2" s="2" t="s">
        <v>54</v>
      </c>
      <c r="P2" s="2" t="s">
        <v>55</v>
      </c>
      <c r="Q2" s="2" t="s">
        <v>56</v>
      </c>
      <c r="R2" s="2" t="s">
        <v>57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62</v>
      </c>
      <c r="X2" s="2" t="s">
        <v>63</v>
      </c>
      <c r="Y2" s="2" t="s">
        <v>64</v>
      </c>
      <c r="Z2" s="2" t="s">
        <v>65</v>
      </c>
      <c r="AA2" s="2" t="s">
        <v>66</v>
      </c>
      <c r="AB2" s="2" t="s">
        <v>67</v>
      </c>
      <c r="AC2" s="2" t="s">
        <v>68</v>
      </c>
      <c r="AD2" s="3" t="s">
        <v>69</v>
      </c>
      <c r="AE2" s="11"/>
      <c r="AF2" s="13"/>
      <c r="AG2" s="13"/>
      <c r="AH2" s="1"/>
      <c r="AI2" s="1"/>
      <c r="AJ2" s="1"/>
      <c r="AK2" s="1"/>
    </row>
    <row r="3" spans="1:37" s="28" customFormat="1" ht="15.75" x14ac:dyDescent="0.25">
      <c r="A3" s="19" t="s">
        <v>0</v>
      </c>
      <c r="B3" s="20" t="s">
        <v>76</v>
      </c>
      <c r="C3" s="20">
        <v>2580</v>
      </c>
      <c r="D3" s="20"/>
      <c r="E3" s="20"/>
      <c r="F3" s="21">
        <f>C3+D3+E3</f>
        <v>2580</v>
      </c>
      <c r="G3" s="22">
        <v>2380</v>
      </c>
      <c r="H3" s="23">
        <f>(F3/1000)*(G3/1000)</f>
        <v>6.1403999999999996</v>
      </c>
      <c r="I3" s="24">
        <v>1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6"/>
      <c r="AE3" s="27">
        <f>SUM(I3:AD3)</f>
        <v>1</v>
      </c>
      <c r="AF3" s="24">
        <f t="shared" ref="AF3:AF8" si="0">F3+30</f>
        <v>2610</v>
      </c>
      <c r="AG3" s="26">
        <f>F3+30</f>
        <v>2610</v>
      </c>
      <c r="AI3" s="28">
        <f>H3*AE3</f>
        <v>6.1403999999999996</v>
      </c>
    </row>
    <row r="4" spans="1:37" s="28" customFormat="1" ht="15.75" x14ac:dyDescent="0.25">
      <c r="A4" s="29" t="s">
        <v>1</v>
      </c>
      <c r="B4" s="20" t="s">
        <v>76</v>
      </c>
      <c r="C4" s="30">
        <v>2910</v>
      </c>
      <c r="D4" s="30"/>
      <c r="E4" s="30"/>
      <c r="F4" s="31">
        <f t="shared" ref="F4:F51" si="1">C4+D4+E4</f>
        <v>2910</v>
      </c>
      <c r="G4" s="32">
        <v>2380</v>
      </c>
      <c r="H4" s="23">
        <f t="shared" ref="H4:H51" si="2">(F4/1000)*(G4/1000)</f>
        <v>6.9257999999999997</v>
      </c>
      <c r="I4" s="33">
        <v>1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5"/>
      <c r="AE4" s="36">
        <f t="shared" ref="AE4:AE51" si="3">SUM(I4:AD4)</f>
        <v>1</v>
      </c>
      <c r="AF4" s="33">
        <f t="shared" si="0"/>
        <v>2940</v>
      </c>
      <c r="AG4" s="35">
        <f t="shared" ref="AG4:AG9" si="4">F4+30</f>
        <v>2940</v>
      </c>
      <c r="AI4" s="28">
        <f t="shared" ref="AI4:AI51" si="5">H4*AE4</f>
        <v>6.9257999999999997</v>
      </c>
    </row>
    <row r="5" spans="1:37" s="28" customFormat="1" ht="15.75" x14ac:dyDescent="0.25">
      <c r="A5" s="29" t="s">
        <v>2</v>
      </c>
      <c r="B5" s="20" t="s">
        <v>76</v>
      </c>
      <c r="C5" s="30">
        <v>2830</v>
      </c>
      <c r="D5" s="30"/>
      <c r="E5" s="30"/>
      <c r="F5" s="31">
        <f t="shared" si="1"/>
        <v>2830</v>
      </c>
      <c r="G5" s="32">
        <v>2380</v>
      </c>
      <c r="H5" s="23">
        <f t="shared" si="2"/>
        <v>6.7354000000000003</v>
      </c>
      <c r="I5" s="33">
        <v>1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5"/>
      <c r="AE5" s="36">
        <f t="shared" si="3"/>
        <v>1</v>
      </c>
      <c r="AF5" s="33">
        <f t="shared" si="0"/>
        <v>2860</v>
      </c>
      <c r="AG5" s="35">
        <f t="shared" si="4"/>
        <v>2860</v>
      </c>
      <c r="AI5" s="28">
        <f t="shared" si="5"/>
        <v>6.7354000000000003</v>
      </c>
    </row>
    <row r="6" spans="1:37" s="28" customFormat="1" ht="15.75" x14ac:dyDescent="0.25">
      <c r="A6" s="29" t="s">
        <v>3</v>
      </c>
      <c r="B6" s="20" t="s">
        <v>76</v>
      </c>
      <c r="C6" s="30">
        <v>3115</v>
      </c>
      <c r="D6" s="30">
        <v>1665</v>
      </c>
      <c r="E6" s="30"/>
      <c r="F6" s="31">
        <f t="shared" si="1"/>
        <v>4780</v>
      </c>
      <c r="G6" s="32">
        <v>2380</v>
      </c>
      <c r="H6" s="23">
        <f t="shared" si="2"/>
        <v>11.3764</v>
      </c>
      <c r="I6" s="33">
        <v>1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5"/>
      <c r="AE6" s="36">
        <f t="shared" si="3"/>
        <v>1</v>
      </c>
      <c r="AF6" s="33">
        <f t="shared" si="0"/>
        <v>4810</v>
      </c>
      <c r="AG6" s="35">
        <f t="shared" si="4"/>
        <v>4810</v>
      </c>
      <c r="AI6" s="28">
        <f t="shared" si="5"/>
        <v>11.3764</v>
      </c>
    </row>
    <row r="7" spans="1:37" s="28" customFormat="1" ht="15.75" x14ac:dyDescent="0.25">
      <c r="A7" s="29" t="s">
        <v>4</v>
      </c>
      <c r="B7" s="20" t="s">
        <v>76</v>
      </c>
      <c r="C7" s="30">
        <v>1665</v>
      </c>
      <c r="D7" s="30">
        <v>3625</v>
      </c>
      <c r="E7" s="30"/>
      <c r="F7" s="31">
        <f t="shared" si="1"/>
        <v>5290</v>
      </c>
      <c r="G7" s="32">
        <v>2380</v>
      </c>
      <c r="H7" s="23">
        <f t="shared" si="2"/>
        <v>12.590199999999999</v>
      </c>
      <c r="I7" s="33">
        <v>1</v>
      </c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5"/>
      <c r="AE7" s="36">
        <f t="shared" si="3"/>
        <v>1</v>
      </c>
      <c r="AF7" s="33">
        <f t="shared" si="0"/>
        <v>5320</v>
      </c>
      <c r="AG7" s="35">
        <f t="shared" si="4"/>
        <v>5320</v>
      </c>
      <c r="AI7" s="28">
        <f t="shared" si="5"/>
        <v>12.590199999999999</v>
      </c>
    </row>
    <row r="8" spans="1:37" s="28" customFormat="1" ht="15.75" x14ac:dyDescent="0.25">
      <c r="A8" s="29" t="s">
        <v>5</v>
      </c>
      <c r="B8" s="20" t="s">
        <v>76</v>
      </c>
      <c r="C8" s="30">
        <v>2600</v>
      </c>
      <c r="D8" s="30"/>
      <c r="E8" s="30"/>
      <c r="F8" s="31">
        <f t="shared" si="1"/>
        <v>2600</v>
      </c>
      <c r="G8" s="32">
        <v>2380</v>
      </c>
      <c r="H8" s="23">
        <f t="shared" si="2"/>
        <v>6.1879999999999997</v>
      </c>
      <c r="I8" s="33">
        <v>1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5"/>
      <c r="AE8" s="36">
        <f t="shared" si="3"/>
        <v>1</v>
      </c>
      <c r="AF8" s="33">
        <f t="shared" si="0"/>
        <v>2630</v>
      </c>
      <c r="AG8" s="35">
        <f t="shared" si="4"/>
        <v>2630</v>
      </c>
      <c r="AI8" s="28">
        <f t="shared" si="5"/>
        <v>6.1879999999999997</v>
      </c>
    </row>
    <row r="9" spans="1:37" s="28" customFormat="1" ht="15.75" x14ac:dyDescent="0.25">
      <c r="A9" s="29" t="s">
        <v>6</v>
      </c>
      <c r="B9" s="20" t="s">
        <v>76</v>
      </c>
      <c r="C9" s="30">
        <v>2725</v>
      </c>
      <c r="D9" s="30"/>
      <c r="E9" s="30"/>
      <c r="F9" s="31">
        <f t="shared" si="1"/>
        <v>2725</v>
      </c>
      <c r="G9" s="32">
        <v>2380</v>
      </c>
      <c r="H9" s="23">
        <f t="shared" si="2"/>
        <v>6.4855</v>
      </c>
      <c r="I9" s="33">
        <v>1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5"/>
      <c r="AE9" s="36">
        <f t="shared" si="3"/>
        <v>1</v>
      </c>
      <c r="AF9" s="33">
        <f>F9+30</f>
        <v>2755</v>
      </c>
      <c r="AG9" s="35">
        <f t="shared" si="4"/>
        <v>2755</v>
      </c>
      <c r="AI9" s="28">
        <f t="shared" si="5"/>
        <v>6.4855</v>
      </c>
    </row>
    <row r="10" spans="1:37" s="28" customFormat="1" ht="15.75" x14ac:dyDescent="0.25">
      <c r="A10" s="29" t="s">
        <v>7</v>
      </c>
      <c r="B10" s="20" t="s">
        <v>76</v>
      </c>
      <c r="C10" s="30">
        <v>2625</v>
      </c>
      <c r="D10" s="30"/>
      <c r="E10" s="30"/>
      <c r="F10" s="31">
        <f t="shared" si="1"/>
        <v>2625</v>
      </c>
      <c r="G10" s="32">
        <v>2380</v>
      </c>
      <c r="H10" s="23">
        <f t="shared" si="2"/>
        <v>6.2474999999999996</v>
      </c>
      <c r="I10" s="33">
        <v>1</v>
      </c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5"/>
      <c r="AE10" s="36">
        <f t="shared" si="3"/>
        <v>1</v>
      </c>
      <c r="AF10" s="33">
        <f t="shared" ref="AF10:AF51" si="6">F10+30</f>
        <v>2655</v>
      </c>
      <c r="AG10" s="35">
        <f t="shared" ref="AG10:AG51" si="7">F10+30</f>
        <v>2655</v>
      </c>
      <c r="AI10" s="28">
        <f t="shared" si="5"/>
        <v>6.2474999999999996</v>
      </c>
    </row>
    <row r="11" spans="1:37" s="28" customFormat="1" ht="15.75" x14ac:dyDescent="0.25">
      <c r="A11" s="29" t="s">
        <v>8</v>
      </c>
      <c r="B11" s="20" t="s">
        <v>76</v>
      </c>
      <c r="C11" s="30">
        <v>2675</v>
      </c>
      <c r="D11" s="30"/>
      <c r="E11" s="30"/>
      <c r="F11" s="31">
        <f t="shared" si="1"/>
        <v>2675</v>
      </c>
      <c r="G11" s="32">
        <v>2780</v>
      </c>
      <c r="H11" s="37">
        <f t="shared" si="2"/>
        <v>7.4364999999999988</v>
      </c>
      <c r="I11" s="33"/>
      <c r="J11" s="34">
        <v>1</v>
      </c>
      <c r="K11" s="34">
        <v>1</v>
      </c>
      <c r="L11" s="34">
        <v>1</v>
      </c>
      <c r="M11" s="34">
        <v>1</v>
      </c>
      <c r="N11" s="34">
        <v>1</v>
      </c>
      <c r="O11" s="34">
        <v>1</v>
      </c>
      <c r="P11" s="34">
        <v>1</v>
      </c>
      <c r="Q11" s="34">
        <v>1</v>
      </c>
      <c r="R11" s="34">
        <v>1</v>
      </c>
      <c r="S11" s="34">
        <v>1</v>
      </c>
      <c r="T11" s="34">
        <v>1</v>
      </c>
      <c r="U11" s="34">
        <v>1</v>
      </c>
      <c r="V11" s="34">
        <v>1</v>
      </c>
      <c r="W11" s="34">
        <v>1</v>
      </c>
      <c r="X11" s="34">
        <v>1</v>
      </c>
      <c r="Y11" s="34">
        <v>1</v>
      </c>
      <c r="Z11" s="34">
        <v>1</v>
      </c>
      <c r="AA11" s="34">
        <v>1</v>
      </c>
      <c r="AB11" s="34">
        <v>1</v>
      </c>
      <c r="AC11" s="34">
        <v>1</v>
      </c>
      <c r="AD11" s="35"/>
      <c r="AE11" s="36">
        <f t="shared" si="3"/>
        <v>20</v>
      </c>
      <c r="AF11" s="33">
        <f t="shared" si="6"/>
        <v>2705</v>
      </c>
      <c r="AG11" s="35">
        <f t="shared" si="7"/>
        <v>2705</v>
      </c>
      <c r="AI11" s="28">
        <f t="shared" si="5"/>
        <v>148.72999999999996</v>
      </c>
    </row>
    <row r="12" spans="1:37" s="28" customFormat="1" ht="15.75" x14ac:dyDescent="0.25">
      <c r="A12" s="29" t="s">
        <v>9</v>
      </c>
      <c r="B12" s="20" t="s">
        <v>76</v>
      </c>
      <c r="C12" s="30">
        <v>2725</v>
      </c>
      <c r="D12" s="30"/>
      <c r="E12" s="30"/>
      <c r="F12" s="31">
        <f t="shared" si="1"/>
        <v>2725</v>
      </c>
      <c r="G12" s="32">
        <v>2780</v>
      </c>
      <c r="H12" s="38">
        <f t="shared" si="2"/>
        <v>7.5754999999999999</v>
      </c>
      <c r="I12" s="33"/>
      <c r="J12" s="34">
        <v>1</v>
      </c>
      <c r="K12" s="34">
        <v>1</v>
      </c>
      <c r="L12" s="34">
        <v>1</v>
      </c>
      <c r="M12" s="34">
        <v>1</v>
      </c>
      <c r="N12" s="34">
        <v>1</v>
      </c>
      <c r="O12" s="34">
        <v>1</v>
      </c>
      <c r="P12" s="34">
        <v>1</v>
      </c>
      <c r="Q12" s="34">
        <v>1</v>
      </c>
      <c r="R12" s="34">
        <v>1</v>
      </c>
      <c r="S12" s="34">
        <v>1</v>
      </c>
      <c r="T12" s="34">
        <v>1</v>
      </c>
      <c r="U12" s="34">
        <v>1</v>
      </c>
      <c r="V12" s="34">
        <v>1</v>
      </c>
      <c r="W12" s="34">
        <v>1</v>
      </c>
      <c r="X12" s="34">
        <v>1</v>
      </c>
      <c r="Y12" s="34">
        <v>1</v>
      </c>
      <c r="Z12" s="34">
        <v>1</v>
      </c>
      <c r="AA12" s="34">
        <v>1</v>
      </c>
      <c r="AB12" s="34">
        <v>1</v>
      </c>
      <c r="AC12" s="34">
        <v>1</v>
      </c>
      <c r="AD12" s="35"/>
      <c r="AE12" s="36">
        <f t="shared" si="3"/>
        <v>20</v>
      </c>
      <c r="AF12" s="33">
        <f t="shared" si="6"/>
        <v>2755</v>
      </c>
      <c r="AG12" s="35">
        <f t="shared" si="7"/>
        <v>2755</v>
      </c>
      <c r="AI12" s="28">
        <f t="shared" si="5"/>
        <v>151.51</v>
      </c>
    </row>
    <row r="13" spans="1:37" s="28" customFormat="1" ht="15.75" x14ac:dyDescent="0.25">
      <c r="A13" s="29" t="s">
        <v>10</v>
      </c>
      <c r="B13" s="20" t="s">
        <v>76</v>
      </c>
      <c r="C13" s="30">
        <v>2625</v>
      </c>
      <c r="D13" s="30"/>
      <c r="E13" s="30"/>
      <c r="F13" s="31">
        <f t="shared" si="1"/>
        <v>2625</v>
      </c>
      <c r="G13" s="32">
        <v>2780</v>
      </c>
      <c r="H13" s="23">
        <f t="shared" si="2"/>
        <v>7.2974999999999994</v>
      </c>
      <c r="I13" s="33"/>
      <c r="J13" s="34">
        <v>1</v>
      </c>
      <c r="K13" s="34">
        <v>1</v>
      </c>
      <c r="L13" s="34">
        <v>1</v>
      </c>
      <c r="M13" s="34">
        <v>1</v>
      </c>
      <c r="N13" s="34">
        <v>1</v>
      </c>
      <c r="O13" s="34">
        <v>1</v>
      </c>
      <c r="P13" s="34">
        <v>1</v>
      </c>
      <c r="Q13" s="34">
        <v>1</v>
      </c>
      <c r="R13" s="34">
        <v>1</v>
      </c>
      <c r="S13" s="34">
        <v>1</v>
      </c>
      <c r="T13" s="34">
        <v>1</v>
      </c>
      <c r="U13" s="34">
        <v>1</v>
      </c>
      <c r="V13" s="34">
        <v>1</v>
      </c>
      <c r="W13" s="34">
        <v>1</v>
      </c>
      <c r="X13" s="34">
        <v>1</v>
      </c>
      <c r="Y13" s="34">
        <v>1</v>
      </c>
      <c r="Z13" s="34">
        <v>1</v>
      </c>
      <c r="AA13" s="34">
        <v>1</v>
      </c>
      <c r="AB13" s="34">
        <v>1</v>
      </c>
      <c r="AC13" s="34">
        <v>1</v>
      </c>
      <c r="AD13" s="35"/>
      <c r="AE13" s="36">
        <f t="shared" si="3"/>
        <v>20</v>
      </c>
      <c r="AF13" s="39">
        <f t="shared" si="6"/>
        <v>2655</v>
      </c>
      <c r="AG13" s="40">
        <f t="shared" si="7"/>
        <v>2655</v>
      </c>
      <c r="AI13" s="28">
        <f t="shared" si="5"/>
        <v>145.94999999999999</v>
      </c>
    </row>
    <row r="14" spans="1:37" s="28" customFormat="1" ht="15.75" x14ac:dyDescent="0.25">
      <c r="A14" s="29" t="s">
        <v>11</v>
      </c>
      <c r="B14" s="20" t="s">
        <v>76</v>
      </c>
      <c r="C14" s="30">
        <v>1665</v>
      </c>
      <c r="D14" s="30">
        <v>3055</v>
      </c>
      <c r="E14" s="30"/>
      <c r="F14" s="31">
        <f t="shared" si="1"/>
        <v>4720</v>
      </c>
      <c r="G14" s="32">
        <v>2080</v>
      </c>
      <c r="H14" s="23">
        <f t="shared" si="2"/>
        <v>9.8176000000000005</v>
      </c>
      <c r="I14" s="33"/>
      <c r="J14" s="34">
        <v>1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5"/>
      <c r="AE14" s="36">
        <f t="shared" si="3"/>
        <v>1</v>
      </c>
      <c r="AF14" s="33">
        <f t="shared" si="6"/>
        <v>4750</v>
      </c>
      <c r="AG14" s="35">
        <f t="shared" si="7"/>
        <v>4750</v>
      </c>
      <c r="AI14" s="28">
        <f t="shared" si="5"/>
        <v>9.8176000000000005</v>
      </c>
    </row>
    <row r="15" spans="1:37" s="28" customFormat="1" ht="15.75" x14ac:dyDescent="0.25">
      <c r="A15" s="29" t="s">
        <v>12</v>
      </c>
      <c r="B15" s="20" t="s">
        <v>76</v>
      </c>
      <c r="C15" s="30">
        <v>1515</v>
      </c>
      <c r="D15" s="30">
        <v>4045</v>
      </c>
      <c r="E15" s="30"/>
      <c r="F15" s="31">
        <f t="shared" si="1"/>
        <v>5560</v>
      </c>
      <c r="G15" s="32">
        <v>2080</v>
      </c>
      <c r="H15" s="23">
        <f t="shared" si="2"/>
        <v>11.5648</v>
      </c>
      <c r="I15" s="33"/>
      <c r="J15" s="34">
        <v>1</v>
      </c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5"/>
      <c r="AE15" s="36">
        <f t="shared" si="3"/>
        <v>1</v>
      </c>
      <c r="AF15" s="33">
        <f t="shared" si="6"/>
        <v>5590</v>
      </c>
      <c r="AG15" s="35">
        <f t="shared" si="7"/>
        <v>5590</v>
      </c>
      <c r="AI15" s="28">
        <f t="shared" si="5"/>
        <v>11.5648</v>
      </c>
    </row>
    <row r="16" spans="1:37" s="28" customFormat="1" ht="15.75" x14ac:dyDescent="0.25">
      <c r="A16" s="29" t="s">
        <v>13</v>
      </c>
      <c r="B16" s="20" t="s">
        <v>76</v>
      </c>
      <c r="C16" s="30">
        <v>2580</v>
      </c>
      <c r="D16" s="30"/>
      <c r="E16" s="30"/>
      <c r="F16" s="31">
        <f t="shared" si="1"/>
        <v>2580</v>
      </c>
      <c r="G16" s="32">
        <v>2080</v>
      </c>
      <c r="H16" s="23">
        <f t="shared" si="2"/>
        <v>5.3664000000000005</v>
      </c>
      <c r="I16" s="33"/>
      <c r="J16" s="34">
        <v>1</v>
      </c>
      <c r="K16" s="34"/>
      <c r="L16" s="34"/>
      <c r="M16" s="34"/>
      <c r="N16" s="34"/>
      <c r="O16" s="41">
        <v>1</v>
      </c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5"/>
      <c r="AE16" s="36">
        <f t="shared" si="3"/>
        <v>2</v>
      </c>
      <c r="AF16" s="33">
        <f t="shared" si="6"/>
        <v>2610</v>
      </c>
      <c r="AG16" s="35">
        <f t="shared" si="7"/>
        <v>2610</v>
      </c>
      <c r="AI16" s="28">
        <f t="shared" si="5"/>
        <v>10.732800000000001</v>
      </c>
    </row>
    <row r="17" spans="1:35" s="28" customFormat="1" ht="15.75" x14ac:dyDescent="0.25">
      <c r="A17" s="29" t="s">
        <v>14</v>
      </c>
      <c r="B17" s="20" t="s">
        <v>76</v>
      </c>
      <c r="C17" s="30">
        <v>2930</v>
      </c>
      <c r="D17" s="30"/>
      <c r="E17" s="30"/>
      <c r="F17" s="31">
        <f t="shared" si="1"/>
        <v>2930</v>
      </c>
      <c r="G17" s="32">
        <v>2080</v>
      </c>
      <c r="H17" s="23">
        <f t="shared" si="2"/>
        <v>6.0944000000000003</v>
      </c>
      <c r="I17" s="33"/>
      <c r="J17" s="34">
        <v>1</v>
      </c>
      <c r="K17" s="34"/>
      <c r="L17" s="34"/>
      <c r="M17" s="34"/>
      <c r="N17" s="34"/>
      <c r="O17" s="41">
        <v>1</v>
      </c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5"/>
      <c r="AE17" s="36">
        <f t="shared" si="3"/>
        <v>2</v>
      </c>
      <c r="AF17" s="33">
        <f t="shared" si="6"/>
        <v>2960</v>
      </c>
      <c r="AG17" s="35">
        <f t="shared" si="7"/>
        <v>2960</v>
      </c>
      <c r="AI17" s="28">
        <f t="shared" si="5"/>
        <v>12.188800000000001</v>
      </c>
    </row>
    <row r="18" spans="1:35" s="28" customFormat="1" ht="15.75" x14ac:dyDescent="0.25">
      <c r="A18" s="29" t="s">
        <v>15</v>
      </c>
      <c r="B18" s="20" t="s">
        <v>76</v>
      </c>
      <c r="C18" s="30">
        <v>2910</v>
      </c>
      <c r="D18" s="30"/>
      <c r="E18" s="30"/>
      <c r="F18" s="31">
        <f t="shared" si="1"/>
        <v>2910</v>
      </c>
      <c r="G18" s="32">
        <v>2780</v>
      </c>
      <c r="H18" s="23">
        <f t="shared" si="2"/>
        <v>8.0898000000000003</v>
      </c>
      <c r="I18" s="33"/>
      <c r="J18" s="34">
        <v>1</v>
      </c>
      <c r="K18" s="34">
        <v>1</v>
      </c>
      <c r="L18" s="34">
        <v>1</v>
      </c>
      <c r="M18" s="34">
        <v>1</v>
      </c>
      <c r="N18" s="34">
        <v>1</v>
      </c>
      <c r="O18" s="34"/>
      <c r="P18" s="41">
        <v>1</v>
      </c>
      <c r="Q18" s="41">
        <v>1</v>
      </c>
      <c r="R18" s="41">
        <v>1</v>
      </c>
      <c r="S18" s="41">
        <v>1</v>
      </c>
      <c r="T18" s="41">
        <v>1</v>
      </c>
      <c r="U18" s="41">
        <v>1</v>
      </c>
      <c r="V18" s="41">
        <v>1</v>
      </c>
      <c r="W18" s="41">
        <v>1</v>
      </c>
      <c r="X18" s="41">
        <v>1</v>
      </c>
      <c r="Y18" s="41">
        <v>1</v>
      </c>
      <c r="Z18" s="41">
        <v>1</v>
      </c>
      <c r="AA18" s="41">
        <v>1</v>
      </c>
      <c r="AB18" s="41">
        <v>1</v>
      </c>
      <c r="AC18" s="41">
        <v>1</v>
      </c>
      <c r="AD18" s="35"/>
      <c r="AE18" s="36">
        <f t="shared" si="3"/>
        <v>19</v>
      </c>
      <c r="AF18" s="33">
        <f t="shared" si="6"/>
        <v>2940</v>
      </c>
      <c r="AG18" s="35">
        <f t="shared" si="7"/>
        <v>2940</v>
      </c>
      <c r="AI18" s="28">
        <f t="shared" si="5"/>
        <v>153.7062</v>
      </c>
    </row>
    <row r="19" spans="1:35" s="28" customFormat="1" ht="15.75" x14ac:dyDescent="0.25">
      <c r="A19" s="29" t="s">
        <v>16</v>
      </c>
      <c r="B19" s="20" t="s">
        <v>76</v>
      </c>
      <c r="C19" s="30">
        <v>2580</v>
      </c>
      <c r="D19" s="30"/>
      <c r="E19" s="30"/>
      <c r="F19" s="31">
        <f t="shared" si="1"/>
        <v>2580</v>
      </c>
      <c r="G19" s="32">
        <v>2780</v>
      </c>
      <c r="H19" s="23">
        <f t="shared" si="2"/>
        <v>7.1723999999999997</v>
      </c>
      <c r="I19" s="33"/>
      <c r="J19" s="34">
        <v>1</v>
      </c>
      <c r="K19" s="34">
        <v>1</v>
      </c>
      <c r="L19" s="34">
        <v>1</v>
      </c>
      <c r="M19" s="34">
        <v>1</v>
      </c>
      <c r="N19" s="34">
        <v>1</v>
      </c>
      <c r="O19" s="34"/>
      <c r="P19" s="41">
        <v>1</v>
      </c>
      <c r="Q19" s="41">
        <v>1</v>
      </c>
      <c r="R19" s="41">
        <v>1</v>
      </c>
      <c r="S19" s="41">
        <v>1</v>
      </c>
      <c r="T19" s="41">
        <v>1</v>
      </c>
      <c r="U19" s="41">
        <v>1</v>
      </c>
      <c r="V19" s="41">
        <v>1</v>
      </c>
      <c r="W19" s="41">
        <v>1</v>
      </c>
      <c r="X19" s="41">
        <v>1</v>
      </c>
      <c r="Y19" s="41">
        <v>1</v>
      </c>
      <c r="Z19" s="41">
        <v>1</v>
      </c>
      <c r="AA19" s="41">
        <v>1</v>
      </c>
      <c r="AB19" s="41">
        <v>1</v>
      </c>
      <c r="AC19" s="41">
        <v>1</v>
      </c>
      <c r="AD19" s="35"/>
      <c r="AE19" s="36">
        <f t="shared" si="3"/>
        <v>19</v>
      </c>
      <c r="AF19" s="33">
        <f t="shared" si="6"/>
        <v>2610</v>
      </c>
      <c r="AG19" s="35">
        <f t="shared" si="7"/>
        <v>2610</v>
      </c>
      <c r="AI19" s="28">
        <f t="shared" si="5"/>
        <v>136.2756</v>
      </c>
    </row>
    <row r="20" spans="1:35" s="28" customFormat="1" ht="15.75" x14ac:dyDescent="0.25">
      <c r="A20" s="29" t="s">
        <v>17</v>
      </c>
      <c r="B20" s="20" t="s">
        <v>76</v>
      </c>
      <c r="C20" s="30">
        <v>2830</v>
      </c>
      <c r="D20" s="30"/>
      <c r="E20" s="30"/>
      <c r="F20" s="31">
        <f t="shared" si="1"/>
        <v>2830</v>
      </c>
      <c r="G20" s="32">
        <v>2080</v>
      </c>
      <c r="H20" s="23">
        <f t="shared" si="2"/>
        <v>5.8864000000000001</v>
      </c>
      <c r="I20" s="33"/>
      <c r="J20" s="34">
        <v>1</v>
      </c>
      <c r="K20" s="34"/>
      <c r="L20" s="34"/>
      <c r="M20" s="34"/>
      <c r="N20" s="34"/>
      <c r="O20" s="41">
        <v>1</v>
      </c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5"/>
      <c r="AE20" s="36">
        <f t="shared" si="3"/>
        <v>2</v>
      </c>
      <c r="AF20" s="33">
        <f t="shared" si="6"/>
        <v>2860</v>
      </c>
      <c r="AG20" s="35">
        <f t="shared" si="7"/>
        <v>2860</v>
      </c>
      <c r="AI20" s="28">
        <f t="shared" si="5"/>
        <v>11.7728</v>
      </c>
    </row>
    <row r="21" spans="1:35" s="28" customFormat="1" ht="15.75" x14ac:dyDescent="0.25">
      <c r="A21" s="29" t="s">
        <v>18</v>
      </c>
      <c r="B21" s="20" t="s">
        <v>76</v>
      </c>
      <c r="C21" s="30">
        <v>3115</v>
      </c>
      <c r="D21" s="30">
        <v>1665</v>
      </c>
      <c r="E21" s="30"/>
      <c r="F21" s="31">
        <f t="shared" si="1"/>
        <v>4780</v>
      </c>
      <c r="G21" s="32">
        <v>2780</v>
      </c>
      <c r="H21" s="23">
        <f t="shared" si="2"/>
        <v>13.288399999999999</v>
      </c>
      <c r="I21" s="33"/>
      <c r="J21" s="34">
        <v>1</v>
      </c>
      <c r="K21" s="34">
        <v>1</v>
      </c>
      <c r="L21" s="34">
        <v>1</v>
      </c>
      <c r="M21" s="34">
        <v>1</v>
      </c>
      <c r="N21" s="34">
        <v>1</v>
      </c>
      <c r="O21" s="34">
        <v>1</v>
      </c>
      <c r="P21" s="34">
        <v>1</v>
      </c>
      <c r="Q21" s="34">
        <v>1</v>
      </c>
      <c r="R21" s="34">
        <v>1</v>
      </c>
      <c r="S21" s="34">
        <v>1</v>
      </c>
      <c r="T21" s="34">
        <v>1</v>
      </c>
      <c r="U21" s="34"/>
      <c r="V21" s="34"/>
      <c r="W21" s="34"/>
      <c r="X21" s="34"/>
      <c r="Y21" s="34"/>
      <c r="Z21" s="34"/>
      <c r="AA21" s="34"/>
      <c r="AB21" s="34"/>
      <c r="AC21" s="34"/>
      <c r="AD21" s="35"/>
      <c r="AE21" s="36">
        <f t="shared" si="3"/>
        <v>11</v>
      </c>
      <c r="AF21" s="33">
        <f t="shared" si="6"/>
        <v>4810</v>
      </c>
      <c r="AG21" s="35">
        <f t="shared" si="7"/>
        <v>4810</v>
      </c>
      <c r="AI21" s="28">
        <f t="shared" si="5"/>
        <v>146.17239999999998</v>
      </c>
    </row>
    <row r="22" spans="1:35" s="28" customFormat="1" ht="15.75" x14ac:dyDescent="0.25">
      <c r="A22" s="29" t="s">
        <v>19</v>
      </c>
      <c r="B22" s="20" t="s">
        <v>76</v>
      </c>
      <c r="C22" s="30">
        <v>1665</v>
      </c>
      <c r="D22" s="30">
        <v>3625</v>
      </c>
      <c r="E22" s="30"/>
      <c r="F22" s="31">
        <f t="shared" si="1"/>
        <v>5290</v>
      </c>
      <c r="G22" s="32">
        <v>2780</v>
      </c>
      <c r="H22" s="23">
        <f t="shared" si="2"/>
        <v>14.706199999999999</v>
      </c>
      <c r="I22" s="33"/>
      <c r="J22" s="34">
        <v>1</v>
      </c>
      <c r="K22" s="34">
        <v>1</v>
      </c>
      <c r="L22" s="34">
        <v>1</v>
      </c>
      <c r="M22" s="34">
        <v>1</v>
      </c>
      <c r="N22" s="34">
        <v>1</v>
      </c>
      <c r="O22" s="34">
        <v>1</v>
      </c>
      <c r="P22" s="34">
        <v>1</v>
      </c>
      <c r="Q22" s="34">
        <v>1</v>
      </c>
      <c r="R22" s="34">
        <v>1</v>
      </c>
      <c r="S22" s="34">
        <v>1</v>
      </c>
      <c r="T22" s="34">
        <v>1</v>
      </c>
      <c r="U22" s="34">
        <v>1</v>
      </c>
      <c r="V22" s="34">
        <v>1</v>
      </c>
      <c r="W22" s="34">
        <v>1</v>
      </c>
      <c r="X22" s="34">
        <v>1</v>
      </c>
      <c r="Y22" s="34">
        <v>1</v>
      </c>
      <c r="Z22" s="34">
        <v>1</v>
      </c>
      <c r="AA22" s="34">
        <v>1</v>
      </c>
      <c r="AB22" s="34">
        <v>1</v>
      </c>
      <c r="AC22" s="34">
        <v>1</v>
      </c>
      <c r="AD22" s="35"/>
      <c r="AE22" s="36">
        <f t="shared" si="3"/>
        <v>20</v>
      </c>
      <c r="AF22" s="33">
        <f t="shared" si="6"/>
        <v>5320</v>
      </c>
      <c r="AG22" s="35">
        <f t="shared" si="7"/>
        <v>5320</v>
      </c>
      <c r="AI22" s="28">
        <f t="shared" si="5"/>
        <v>294.12399999999997</v>
      </c>
    </row>
    <row r="23" spans="1:35" s="28" customFormat="1" ht="15.75" x14ac:dyDescent="0.25">
      <c r="A23" s="29" t="s">
        <v>20</v>
      </c>
      <c r="B23" s="20" t="s">
        <v>76</v>
      </c>
      <c r="C23" s="30">
        <v>2600</v>
      </c>
      <c r="D23" s="30"/>
      <c r="E23" s="30"/>
      <c r="F23" s="31">
        <f t="shared" si="1"/>
        <v>2600</v>
      </c>
      <c r="G23" s="32">
        <v>2780</v>
      </c>
      <c r="H23" s="23">
        <f t="shared" si="2"/>
        <v>7.2279999999999998</v>
      </c>
      <c r="I23" s="33"/>
      <c r="J23" s="34">
        <v>1</v>
      </c>
      <c r="K23" s="34">
        <v>1</v>
      </c>
      <c r="L23" s="34">
        <v>1</v>
      </c>
      <c r="M23" s="34">
        <v>1</v>
      </c>
      <c r="N23" s="34">
        <v>1</v>
      </c>
      <c r="O23" s="34">
        <v>1</v>
      </c>
      <c r="P23" s="34">
        <v>1</v>
      </c>
      <c r="Q23" s="34">
        <v>1</v>
      </c>
      <c r="R23" s="34">
        <v>1</v>
      </c>
      <c r="S23" s="34">
        <v>1</v>
      </c>
      <c r="T23" s="34">
        <v>1</v>
      </c>
      <c r="U23" s="34"/>
      <c r="V23" s="34"/>
      <c r="W23" s="34"/>
      <c r="X23" s="34"/>
      <c r="Y23" s="34"/>
      <c r="Z23" s="34"/>
      <c r="AA23" s="34"/>
      <c r="AB23" s="34"/>
      <c r="AC23" s="34"/>
      <c r="AD23" s="35"/>
      <c r="AE23" s="36">
        <f t="shared" si="3"/>
        <v>11</v>
      </c>
      <c r="AF23" s="33">
        <f t="shared" si="6"/>
        <v>2630</v>
      </c>
      <c r="AG23" s="35">
        <f t="shared" si="7"/>
        <v>2630</v>
      </c>
      <c r="AI23" s="28">
        <f t="shared" si="5"/>
        <v>79.507999999999996</v>
      </c>
    </row>
    <row r="24" spans="1:35" s="28" customFormat="1" ht="15.75" x14ac:dyDescent="0.25">
      <c r="A24" s="29" t="s">
        <v>21</v>
      </c>
      <c r="B24" s="20" t="s">
        <v>76</v>
      </c>
      <c r="C24" s="30">
        <v>2815</v>
      </c>
      <c r="D24" s="30"/>
      <c r="E24" s="30"/>
      <c r="F24" s="31">
        <f t="shared" si="1"/>
        <v>2815</v>
      </c>
      <c r="G24" s="32">
        <v>2780</v>
      </c>
      <c r="H24" s="23">
        <f t="shared" si="2"/>
        <v>7.8256999999999994</v>
      </c>
      <c r="I24" s="33"/>
      <c r="J24" s="34">
        <v>1</v>
      </c>
      <c r="K24" s="34">
        <v>1</v>
      </c>
      <c r="L24" s="34">
        <v>1</v>
      </c>
      <c r="M24" s="34">
        <v>1</v>
      </c>
      <c r="N24" s="34">
        <v>1</v>
      </c>
      <c r="O24" s="34">
        <v>1</v>
      </c>
      <c r="P24" s="34">
        <v>1</v>
      </c>
      <c r="Q24" s="34">
        <v>1</v>
      </c>
      <c r="R24" s="34">
        <v>1</v>
      </c>
      <c r="S24" s="34">
        <v>1</v>
      </c>
      <c r="T24" s="34">
        <v>1</v>
      </c>
      <c r="U24" s="34">
        <v>1</v>
      </c>
      <c r="V24" s="34">
        <v>1</v>
      </c>
      <c r="W24" s="34">
        <v>1</v>
      </c>
      <c r="X24" s="34">
        <v>1</v>
      </c>
      <c r="Y24" s="34">
        <v>1</v>
      </c>
      <c r="Z24" s="34">
        <v>1</v>
      </c>
      <c r="AA24" s="34">
        <v>1</v>
      </c>
      <c r="AB24" s="34">
        <v>1</v>
      </c>
      <c r="AC24" s="34">
        <v>1</v>
      </c>
      <c r="AD24" s="35"/>
      <c r="AE24" s="36">
        <f t="shared" si="3"/>
        <v>20</v>
      </c>
      <c r="AF24" s="33">
        <f t="shared" si="6"/>
        <v>2845</v>
      </c>
      <c r="AG24" s="35">
        <f t="shared" si="7"/>
        <v>2845</v>
      </c>
      <c r="AI24" s="28">
        <f t="shared" si="5"/>
        <v>156.51399999999998</v>
      </c>
    </row>
    <row r="25" spans="1:35" s="28" customFormat="1" ht="15.75" x14ac:dyDescent="0.25">
      <c r="A25" s="29" t="s">
        <v>22</v>
      </c>
      <c r="B25" s="20" t="s">
        <v>76</v>
      </c>
      <c r="C25" s="30">
        <v>1665</v>
      </c>
      <c r="D25" s="30">
        <v>3055</v>
      </c>
      <c r="E25" s="30"/>
      <c r="F25" s="31">
        <f t="shared" si="1"/>
        <v>4720</v>
      </c>
      <c r="G25" s="32">
        <v>2780</v>
      </c>
      <c r="H25" s="23">
        <f t="shared" si="2"/>
        <v>13.121599999999999</v>
      </c>
      <c r="I25" s="33"/>
      <c r="J25" s="34"/>
      <c r="K25" s="34">
        <v>1</v>
      </c>
      <c r="L25" s="34">
        <v>1</v>
      </c>
      <c r="M25" s="34">
        <v>1</v>
      </c>
      <c r="N25" s="34">
        <v>1</v>
      </c>
      <c r="O25" s="34">
        <v>1</v>
      </c>
      <c r="P25" s="34">
        <v>1</v>
      </c>
      <c r="Q25" s="34">
        <v>1</v>
      </c>
      <c r="R25" s="34">
        <v>1</v>
      </c>
      <c r="S25" s="34">
        <v>1</v>
      </c>
      <c r="T25" s="34">
        <v>1</v>
      </c>
      <c r="U25" s="34">
        <v>1</v>
      </c>
      <c r="V25" s="34">
        <v>1</v>
      </c>
      <c r="W25" s="34">
        <v>1</v>
      </c>
      <c r="X25" s="34">
        <v>1</v>
      </c>
      <c r="Y25" s="34">
        <v>1</v>
      </c>
      <c r="Z25" s="34">
        <v>1</v>
      </c>
      <c r="AA25" s="34">
        <v>1</v>
      </c>
      <c r="AB25" s="34">
        <v>1</v>
      </c>
      <c r="AC25" s="34">
        <v>1</v>
      </c>
      <c r="AD25" s="35"/>
      <c r="AE25" s="36">
        <f t="shared" si="3"/>
        <v>19</v>
      </c>
      <c r="AF25" s="33">
        <f t="shared" si="6"/>
        <v>4750</v>
      </c>
      <c r="AG25" s="35">
        <f t="shared" si="7"/>
        <v>4750</v>
      </c>
      <c r="AI25" s="28">
        <f t="shared" si="5"/>
        <v>249.31039999999999</v>
      </c>
    </row>
    <row r="26" spans="1:35" s="28" customFormat="1" ht="15.75" x14ac:dyDescent="0.25">
      <c r="A26" s="29" t="s">
        <v>23</v>
      </c>
      <c r="B26" s="20" t="s">
        <v>76</v>
      </c>
      <c r="C26" s="30">
        <v>615</v>
      </c>
      <c r="D26" s="30">
        <v>3400</v>
      </c>
      <c r="E26" s="30"/>
      <c r="F26" s="31">
        <f t="shared" si="1"/>
        <v>4015</v>
      </c>
      <c r="G26" s="32">
        <v>2780</v>
      </c>
      <c r="H26" s="23">
        <f t="shared" si="2"/>
        <v>11.161699999999998</v>
      </c>
      <c r="I26" s="33"/>
      <c r="J26" s="34"/>
      <c r="K26" s="34"/>
      <c r="L26" s="34">
        <v>1</v>
      </c>
      <c r="M26" s="34">
        <v>1</v>
      </c>
      <c r="N26" s="34">
        <v>1</v>
      </c>
      <c r="O26" s="34">
        <v>1</v>
      </c>
      <c r="P26" s="34">
        <v>1</v>
      </c>
      <c r="Q26" s="34">
        <v>1</v>
      </c>
      <c r="R26" s="34">
        <v>1</v>
      </c>
      <c r="S26" s="34">
        <v>1</v>
      </c>
      <c r="T26" s="34">
        <v>1</v>
      </c>
      <c r="U26" s="34">
        <v>1</v>
      </c>
      <c r="V26" s="34">
        <v>1</v>
      </c>
      <c r="W26" s="34">
        <v>1</v>
      </c>
      <c r="X26" s="34">
        <v>1</v>
      </c>
      <c r="Y26" s="34">
        <v>1</v>
      </c>
      <c r="Z26" s="34">
        <v>1</v>
      </c>
      <c r="AA26" s="34">
        <v>1</v>
      </c>
      <c r="AB26" s="34">
        <v>1</v>
      </c>
      <c r="AC26" s="34">
        <v>1</v>
      </c>
      <c r="AD26" s="35"/>
      <c r="AE26" s="36">
        <f t="shared" si="3"/>
        <v>18</v>
      </c>
      <c r="AF26" s="33">
        <f t="shared" si="6"/>
        <v>4045</v>
      </c>
      <c r="AG26" s="35">
        <f t="shared" si="7"/>
        <v>4045</v>
      </c>
      <c r="AI26" s="28">
        <f t="shared" si="5"/>
        <v>200.91059999999996</v>
      </c>
    </row>
    <row r="27" spans="1:35" s="28" customFormat="1" ht="15.75" x14ac:dyDescent="0.25">
      <c r="A27" s="29" t="s">
        <v>77</v>
      </c>
      <c r="B27" s="20" t="s">
        <v>76</v>
      </c>
      <c r="C27" s="30">
        <v>615</v>
      </c>
      <c r="D27" s="30">
        <v>3400</v>
      </c>
      <c r="E27" s="30"/>
      <c r="F27" s="31">
        <f t="shared" ref="F27" si="8">C27+D27+E27</f>
        <v>4015</v>
      </c>
      <c r="G27" s="32">
        <v>2780</v>
      </c>
      <c r="H27" s="23">
        <f t="shared" ref="H27" si="9">(F27/1000)*(G27/1000)</f>
        <v>11.161699999999998</v>
      </c>
      <c r="I27" s="33"/>
      <c r="J27" s="34"/>
      <c r="K27" s="34">
        <v>1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6">
        <f t="shared" ref="AE27" si="10">SUM(I27:AD27)</f>
        <v>1</v>
      </c>
      <c r="AF27" s="33">
        <f t="shared" ref="AF27" si="11">F27+30</f>
        <v>4045</v>
      </c>
      <c r="AG27" s="35">
        <f t="shared" ref="AG27" si="12">F27+30</f>
        <v>4045</v>
      </c>
      <c r="AI27" s="28">
        <f t="shared" si="5"/>
        <v>11.161699999999998</v>
      </c>
    </row>
    <row r="28" spans="1:35" s="28" customFormat="1" ht="15.75" x14ac:dyDescent="0.25">
      <c r="A28" s="29" t="s">
        <v>24</v>
      </c>
      <c r="B28" s="20" t="s">
        <v>76</v>
      </c>
      <c r="C28" s="30">
        <v>1515</v>
      </c>
      <c r="D28" s="30">
        <v>4045</v>
      </c>
      <c r="E28" s="30"/>
      <c r="F28" s="31">
        <f t="shared" si="1"/>
        <v>5560</v>
      </c>
      <c r="G28" s="32">
        <v>2780</v>
      </c>
      <c r="H28" s="23">
        <f t="shared" si="2"/>
        <v>15.456799999999998</v>
      </c>
      <c r="I28" s="33"/>
      <c r="J28" s="34"/>
      <c r="K28" s="34">
        <v>1</v>
      </c>
      <c r="L28" s="34">
        <v>1</v>
      </c>
      <c r="M28" s="34">
        <v>1</v>
      </c>
      <c r="N28" s="34">
        <v>1</v>
      </c>
      <c r="O28" s="34">
        <v>1</v>
      </c>
      <c r="P28" s="34">
        <v>1</v>
      </c>
      <c r="Q28" s="34">
        <v>1</v>
      </c>
      <c r="R28" s="34">
        <v>1</v>
      </c>
      <c r="S28" s="34">
        <v>1</v>
      </c>
      <c r="T28" s="34">
        <v>1</v>
      </c>
      <c r="U28" s="34">
        <v>1</v>
      </c>
      <c r="V28" s="34">
        <v>1</v>
      </c>
      <c r="W28" s="34">
        <v>1</v>
      </c>
      <c r="X28" s="34">
        <v>1</v>
      </c>
      <c r="Y28" s="34"/>
      <c r="Z28" s="34"/>
      <c r="AA28" s="34"/>
      <c r="AB28" s="34"/>
      <c r="AC28" s="34"/>
      <c r="AD28" s="35"/>
      <c r="AE28" s="36">
        <f t="shared" si="3"/>
        <v>14</v>
      </c>
      <c r="AF28" s="33">
        <f t="shared" si="6"/>
        <v>5590</v>
      </c>
      <c r="AG28" s="35">
        <f t="shared" si="7"/>
        <v>5590</v>
      </c>
      <c r="AI28" s="28">
        <f t="shared" si="5"/>
        <v>216.39519999999996</v>
      </c>
    </row>
    <row r="29" spans="1:35" s="28" customFormat="1" ht="15.75" x14ac:dyDescent="0.25">
      <c r="A29" s="29" t="s">
        <v>25</v>
      </c>
      <c r="B29" s="20" t="s">
        <v>76</v>
      </c>
      <c r="C29" s="30">
        <v>2580</v>
      </c>
      <c r="D29" s="30"/>
      <c r="E29" s="30"/>
      <c r="F29" s="31">
        <f t="shared" si="1"/>
        <v>2580</v>
      </c>
      <c r="G29" s="32">
        <v>2780</v>
      </c>
      <c r="H29" s="23">
        <f t="shared" si="2"/>
        <v>7.1723999999999997</v>
      </c>
      <c r="I29" s="33"/>
      <c r="J29" s="34"/>
      <c r="K29" s="34">
        <v>1</v>
      </c>
      <c r="L29" s="34">
        <v>1</v>
      </c>
      <c r="M29" s="34">
        <v>1</v>
      </c>
      <c r="N29" s="34">
        <v>1</v>
      </c>
      <c r="O29" s="34"/>
      <c r="P29" s="41">
        <v>1</v>
      </c>
      <c r="Q29" s="41">
        <v>1</v>
      </c>
      <c r="R29" s="41">
        <v>1</v>
      </c>
      <c r="S29" s="41">
        <v>1</v>
      </c>
      <c r="T29" s="41">
        <v>1</v>
      </c>
      <c r="U29" s="41">
        <v>1</v>
      </c>
      <c r="V29" s="41">
        <v>1</v>
      </c>
      <c r="W29" s="41">
        <v>1</v>
      </c>
      <c r="X29" s="41">
        <v>1</v>
      </c>
      <c r="Y29" s="41">
        <v>1</v>
      </c>
      <c r="Z29" s="41">
        <v>1</v>
      </c>
      <c r="AA29" s="41">
        <v>1</v>
      </c>
      <c r="AB29" s="41">
        <v>1</v>
      </c>
      <c r="AC29" s="41">
        <v>1</v>
      </c>
      <c r="AD29" s="35"/>
      <c r="AE29" s="36">
        <f t="shared" si="3"/>
        <v>18</v>
      </c>
      <c r="AF29" s="33">
        <f t="shared" si="6"/>
        <v>2610</v>
      </c>
      <c r="AG29" s="35">
        <f t="shared" si="7"/>
        <v>2610</v>
      </c>
      <c r="AI29" s="28">
        <f t="shared" si="5"/>
        <v>129.10319999999999</v>
      </c>
    </row>
    <row r="30" spans="1:35" s="28" customFormat="1" ht="15.75" x14ac:dyDescent="0.25">
      <c r="A30" s="29" t="s">
        <v>26</v>
      </c>
      <c r="B30" s="20" t="s">
        <v>76</v>
      </c>
      <c r="C30" s="30">
        <v>2930</v>
      </c>
      <c r="D30" s="30"/>
      <c r="E30" s="30"/>
      <c r="F30" s="31">
        <f t="shared" si="1"/>
        <v>2930</v>
      </c>
      <c r="G30" s="32">
        <v>2780</v>
      </c>
      <c r="H30" s="23">
        <f t="shared" si="2"/>
        <v>8.1454000000000004</v>
      </c>
      <c r="I30" s="33"/>
      <c r="J30" s="34"/>
      <c r="K30" s="34">
        <v>1</v>
      </c>
      <c r="L30" s="34">
        <v>1</v>
      </c>
      <c r="M30" s="34">
        <v>1</v>
      </c>
      <c r="N30" s="34">
        <v>1</v>
      </c>
      <c r="O30" s="34"/>
      <c r="P30" s="41">
        <v>1</v>
      </c>
      <c r="Q30" s="41">
        <v>1</v>
      </c>
      <c r="R30" s="41">
        <v>1</v>
      </c>
      <c r="S30" s="41">
        <v>1</v>
      </c>
      <c r="T30" s="41">
        <v>1</v>
      </c>
      <c r="U30" s="41">
        <v>1</v>
      </c>
      <c r="V30" s="41">
        <v>1</v>
      </c>
      <c r="W30" s="41">
        <v>1</v>
      </c>
      <c r="X30" s="41">
        <v>1</v>
      </c>
      <c r="Y30" s="41">
        <v>1</v>
      </c>
      <c r="Z30" s="41">
        <v>1</v>
      </c>
      <c r="AA30" s="41">
        <v>1</v>
      </c>
      <c r="AB30" s="41">
        <v>1</v>
      </c>
      <c r="AC30" s="41">
        <v>1</v>
      </c>
      <c r="AD30" s="35"/>
      <c r="AE30" s="36">
        <f t="shared" si="3"/>
        <v>18</v>
      </c>
      <c r="AF30" s="33">
        <f t="shared" si="6"/>
        <v>2960</v>
      </c>
      <c r="AG30" s="35">
        <f t="shared" si="7"/>
        <v>2960</v>
      </c>
      <c r="AI30" s="28">
        <f t="shared" si="5"/>
        <v>146.6172</v>
      </c>
    </row>
    <row r="31" spans="1:35" s="28" customFormat="1" ht="15.75" x14ac:dyDescent="0.25">
      <c r="A31" s="29" t="s">
        <v>27</v>
      </c>
      <c r="B31" s="20" t="s">
        <v>76</v>
      </c>
      <c r="C31" s="30">
        <v>2830</v>
      </c>
      <c r="D31" s="30"/>
      <c r="E31" s="30"/>
      <c r="F31" s="31">
        <f t="shared" si="1"/>
        <v>2830</v>
      </c>
      <c r="G31" s="32">
        <v>2780</v>
      </c>
      <c r="H31" s="23">
        <f t="shared" si="2"/>
        <v>7.8673999999999999</v>
      </c>
      <c r="I31" s="33"/>
      <c r="J31" s="34"/>
      <c r="K31" s="34">
        <v>1</v>
      </c>
      <c r="L31" s="34">
        <v>1</v>
      </c>
      <c r="M31" s="34">
        <v>1</v>
      </c>
      <c r="N31" s="34">
        <v>1</v>
      </c>
      <c r="O31" s="34"/>
      <c r="P31" s="41">
        <v>1</v>
      </c>
      <c r="Q31" s="41">
        <v>1</v>
      </c>
      <c r="R31" s="41">
        <v>1</v>
      </c>
      <c r="S31" s="41">
        <v>1</v>
      </c>
      <c r="T31" s="41">
        <v>1</v>
      </c>
      <c r="U31" s="41">
        <v>1</v>
      </c>
      <c r="V31" s="41">
        <v>1</v>
      </c>
      <c r="W31" s="41">
        <v>1</v>
      </c>
      <c r="X31" s="41">
        <v>1</v>
      </c>
      <c r="Y31" s="41">
        <v>1</v>
      </c>
      <c r="Z31" s="41">
        <v>1</v>
      </c>
      <c r="AA31" s="41">
        <v>1</v>
      </c>
      <c r="AB31" s="41">
        <v>1</v>
      </c>
      <c r="AC31" s="41">
        <v>1</v>
      </c>
      <c r="AD31" s="35"/>
      <c r="AE31" s="36">
        <f t="shared" si="3"/>
        <v>18</v>
      </c>
      <c r="AF31" s="33">
        <f t="shared" si="6"/>
        <v>2860</v>
      </c>
      <c r="AG31" s="35">
        <f t="shared" si="7"/>
        <v>2860</v>
      </c>
      <c r="AI31" s="28">
        <f t="shared" si="5"/>
        <v>141.61320000000001</v>
      </c>
    </row>
    <row r="32" spans="1:35" s="28" customFormat="1" ht="15.75" x14ac:dyDescent="0.25">
      <c r="A32" s="29" t="s">
        <v>28</v>
      </c>
      <c r="B32" s="20" t="s">
        <v>76</v>
      </c>
      <c r="C32" s="30">
        <v>2910</v>
      </c>
      <c r="D32" s="30"/>
      <c r="E32" s="30"/>
      <c r="F32" s="31">
        <f t="shared" si="1"/>
        <v>2910</v>
      </c>
      <c r="G32" s="32">
        <v>2080</v>
      </c>
      <c r="H32" s="23">
        <f t="shared" si="2"/>
        <v>6.0528000000000004</v>
      </c>
      <c r="I32" s="33"/>
      <c r="J32" s="34"/>
      <c r="K32" s="34"/>
      <c r="L32" s="34"/>
      <c r="M32" s="34"/>
      <c r="N32" s="34"/>
      <c r="O32" s="41">
        <v>1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5"/>
      <c r="AE32" s="36">
        <f t="shared" si="3"/>
        <v>1</v>
      </c>
      <c r="AF32" s="33">
        <f t="shared" si="6"/>
        <v>2940</v>
      </c>
      <c r="AG32" s="35">
        <f t="shared" si="7"/>
        <v>2940</v>
      </c>
      <c r="AI32" s="28">
        <f t="shared" si="5"/>
        <v>6.0528000000000004</v>
      </c>
    </row>
    <row r="33" spans="1:35" s="28" customFormat="1" ht="15.75" x14ac:dyDescent="0.25">
      <c r="A33" s="29" t="s">
        <v>29</v>
      </c>
      <c r="B33" s="20" t="s">
        <v>76</v>
      </c>
      <c r="C33" s="30">
        <v>2580</v>
      </c>
      <c r="D33" s="30"/>
      <c r="E33" s="30"/>
      <c r="F33" s="31">
        <f t="shared" si="1"/>
        <v>2580</v>
      </c>
      <c r="G33" s="32">
        <v>2080</v>
      </c>
      <c r="H33" s="23">
        <f t="shared" si="2"/>
        <v>5.3664000000000005</v>
      </c>
      <c r="I33" s="33"/>
      <c r="J33" s="34"/>
      <c r="K33" s="34"/>
      <c r="L33" s="34"/>
      <c r="M33" s="34"/>
      <c r="N33" s="34"/>
      <c r="O33" s="41">
        <v>1</v>
      </c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5"/>
      <c r="AE33" s="36">
        <f t="shared" si="3"/>
        <v>1</v>
      </c>
      <c r="AF33" s="33">
        <f t="shared" si="6"/>
        <v>2610</v>
      </c>
      <c r="AG33" s="35">
        <f t="shared" si="7"/>
        <v>2610</v>
      </c>
      <c r="AI33" s="28">
        <f t="shared" si="5"/>
        <v>5.3664000000000005</v>
      </c>
    </row>
    <row r="34" spans="1:35" s="28" customFormat="1" ht="15.75" x14ac:dyDescent="0.25">
      <c r="A34" s="29" t="s">
        <v>30</v>
      </c>
      <c r="B34" s="20" t="s">
        <v>76</v>
      </c>
      <c r="C34" s="30">
        <v>2850</v>
      </c>
      <c r="D34" s="30">
        <v>750</v>
      </c>
      <c r="E34" s="30"/>
      <c r="F34" s="31">
        <f t="shared" si="1"/>
        <v>3600</v>
      </c>
      <c r="G34" s="32">
        <v>2780</v>
      </c>
      <c r="H34" s="23">
        <f t="shared" si="2"/>
        <v>10.007999999999999</v>
      </c>
      <c r="I34" s="33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41">
        <v>1</v>
      </c>
      <c r="V34" s="34"/>
      <c r="W34" s="34"/>
      <c r="X34" s="34"/>
      <c r="Y34" s="34"/>
      <c r="Z34" s="34"/>
      <c r="AA34" s="34"/>
      <c r="AB34" s="34"/>
      <c r="AC34" s="34"/>
      <c r="AD34" s="35"/>
      <c r="AE34" s="36">
        <f t="shared" si="3"/>
        <v>1</v>
      </c>
      <c r="AF34" s="33">
        <f t="shared" si="6"/>
        <v>3630</v>
      </c>
      <c r="AG34" s="35">
        <f t="shared" si="7"/>
        <v>3630</v>
      </c>
      <c r="AI34" s="28">
        <f t="shared" si="5"/>
        <v>10.007999999999999</v>
      </c>
    </row>
    <row r="35" spans="1:35" s="28" customFormat="1" ht="15.75" x14ac:dyDescent="0.25">
      <c r="A35" s="29" t="s">
        <v>31</v>
      </c>
      <c r="B35" s="20" t="s">
        <v>76</v>
      </c>
      <c r="C35" s="30">
        <v>2735</v>
      </c>
      <c r="D35" s="30">
        <v>615</v>
      </c>
      <c r="E35" s="30"/>
      <c r="F35" s="31">
        <f t="shared" si="1"/>
        <v>3350</v>
      </c>
      <c r="G35" s="32">
        <v>2780</v>
      </c>
      <c r="H35" s="23">
        <f t="shared" si="2"/>
        <v>9.3129999999999988</v>
      </c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41">
        <v>1</v>
      </c>
      <c r="V35" s="41">
        <v>1</v>
      </c>
      <c r="W35" s="41">
        <v>1</v>
      </c>
      <c r="X35" s="41">
        <v>1</v>
      </c>
      <c r="Y35" s="41">
        <v>1</v>
      </c>
      <c r="Z35" s="41">
        <v>1</v>
      </c>
      <c r="AA35" s="41">
        <v>1</v>
      </c>
      <c r="AB35" s="41">
        <v>1</v>
      </c>
      <c r="AC35" s="41">
        <v>1</v>
      </c>
      <c r="AD35" s="35"/>
      <c r="AE35" s="36">
        <f t="shared" si="3"/>
        <v>9</v>
      </c>
      <c r="AF35" s="33">
        <f t="shared" si="6"/>
        <v>3380</v>
      </c>
      <c r="AG35" s="35">
        <f t="shared" si="7"/>
        <v>3380</v>
      </c>
      <c r="AI35" s="28">
        <f t="shared" si="5"/>
        <v>83.816999999999993</v>
      </c>
    </row>
    <row r="36" spans="1:35" s="28" customFormat="1" ht="15.75" x14ac:dyDescent="0.25">
      <c r="A36" s="29" t="s">
        <v>32</v>
      </c>
      <c r="B36" s="20" t="s">
        <v>76</v>
      </c>
      <c r="C36" s="30">
        <v>2850</v>
      </c>
      <c r="D36" s="30">
        <v>750</v>
      </c>
      <c r="E36" s="30"/>
      <c r="F36" s="31">
        <f t="shared" si="1"/>
        <v>3600</v>
      </c>
      <c r="G36" s="32">
        <v>2780</v>
      </c>
      <c r="H36" s="23">
        <f t="shared" si="2"/>
        <v>10.007999999999999</v>
      </c>
      <c r="I36" s="33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41">
        <v>1</v>
      </c>
      <c r="W36" s="41">
        <v>1</v>
      </c>
      <c r="X36" s="41">
        <v>1</v>
      </c>
      <c r="Y36" s="41">
        <v>1</v>
      </c>
      <c r="Z36" s="41">
        <v>1</v>
      </c>
      <c r="AA36" s="41">
        <v>1</v>
      </c>
      <c r="AB36" s="41">
        <v>1</v>
      </c>
      <c r="AC36" s="41">
        <v>1</v>
      </c>
      <c r="AD36" s="35"/>
      <c r="AE36" s="36">
        <f t="shared" si="3"/>
        <v>8</v>
      </c>
      <c r="AF36" s="33">
        <f t="shared" si="6"/>
        <v>3630</v>
      </c>
      <c r="AG36" s="35">
        <f t="shared" si="7"/>
        <v>3630</v>
      </c>
      <c r="AI36" s="28">
        <f t="shared" si="5"/>
        <v>80.063999999999993</v>
      </c>
    </row>
    <row r="37" spans="1:35" s="28" customFormat="1" ht="15.75" x14ac:dyDescent="0.25">
      <c r="A37" s="29" t="s">
        <v>33</v>
      </c>
      <c r="B37" s="20" t="s">
        <v>76</v>
      </c>
      <c r="C37" s="30">
        <v>1515</v>
      </c>
      <c r="D37" s="30">
        <v>4045</v>
      </c>
      <c r="E37" s="30"/>
      <c r="F37" s="31">
        <f t="shared" si="1"/>
        <v>5560</v>
      </c>
      <c r="G37" s="32">
        <v>2780</v>
      </c>
      <c r="H37" s="23">
        <f t="shared" si="2"/>
        <v>15.456799999999998</v>
      </c>
      <c r="I37" s="33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41">
        <v>1</v>
      </c>
      <c r="Z37" s="34"/>
      <c r="AA37" s="34"/>
      <c r="AB37" s="34"/>
      <c r="AC37" s="34"/>
      <c r="AD37" s="35"/>
      <c r="AE37" s="36">
        <f t="shared" si="3"/>
        <v>1</v>
      </c>
      <c r="AF37" s="33">
        <f t="shared" si="6"/>
        <v>5590</v>
      </c>
      <c r="AG37" s="35">
        <f t="shared" si="7"/>
        <v>5590</v>
      </c>
      <c r="AI37" s="28">
        <f t="shared" si="5"/>
        <v>15.456799999999998</v>
      </c>
    </row>
    <row r="38" spans="1:35" s="28" customFormat="1" ht="15.75" x14ac:dyDescent="0.25">
      <c r="A38" s="29" t="s">
        <v>34</v>
      </c>
      <c r="B38" s="20" t="s">
        <v>76</v>
      </c>
      <c r="C38" s="30">
        <v>2675</v>
      </c>
      <c r="D38" s="30"/>
      <c r="E38" s="30"/>
      <c r="F38" s="31">
        <f t="shared" si="1"/>
        <v>2675</v>
      </c>
      <c r="G38" s="32">
        <v>3080</v>
      </c>
      <c r="H38" s="23">
        <f t="shared" si="2"/>
        <v>8.238999999999999</v>
      </c>
      <c r="I38" s="33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5">
        <v>1</v>
      </c>
      <c r="AE38" s="36">
        <f t="shared" si="3"/>
        <v>1</v>
      </c>
      <c r="AF38" s="33">
        <f t="shared" si="6"/>
        <v>2705</v>
      </c>
      <c r="AG38" s="35">
        <f t="shared" si="7"/>
        <v>2705</v>
      </c>
      <c r="AI38" s="28">
        <f t="shared" si="5"/>
        <v>8.238999999999999</v>
      </c>
    </row>
    <row r="39" spans="1:35" s="28" customFormat="1" ht="15.75" x14ac:dyDescent="0.25">
      <c r="A39" s="29" t="s">
        <v>35</v>
      </c>
      <c r="B39" s="20" t="s">
        <v>76</v>
      </c>
      <c r="C39" s="30">
        <v>2725</v>
      </c>
      <c r="D39" s="30"/>
      <c r="E39" s="30"/>
      <c r="F39" s="31">
        <f t="shared" si="1"/>
        <v>2725</v>
      </c>
      <c r="G39" s="32">
        <v>3080</v>
      </c>
      <c r="H39" s="23">
        <f t="shared" si="2"/>
        <v>8.3930000000000007</v>
      </c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5">
        <v>1</v>
      </c>
      <c r="AE39" s="36">
        <f t="shared" si="3"/>
        <v>1</v>
      </c>
      <c r="AF39" s="33">
        <f t="shared" si="6"/>
        <v>2755</v>
      </c>
      <c r="AG39" s="35">
        <f t="shared" si="7"/>
        <v>2755</v>
      </c>
      <c r="AI39" s="28">
        <f t="shared" si="5"/>
        <v>8.3930000000000007</v>
      </c>
    </row>
    <row r="40" spans="1:35" s="28" customFormat="1" ht="15.75" x14ac:dyDescent="0.25">
      <c r="A40" s="29" t="s">
        <v>36</v>
      </c>
      <c r="B40" s="20" t="s">
        <v>76</v>
      </c>
      <c r="C40" s="30">
        <v>2625</v>
      </c>
      <c r="D40" s="30"/>
      <c r="E40" s="30"/>
      <c r="F40" s="31">
        <f t="shared" si="1"/>
        <v>2625</v>
      </c>
      <c r="G40" s="32">
        <v>3080</v>
      </c>
      <c r="H40" s="23">
        <f t="shared" si="2"/>
        <v>8.0850000000000009</v>
      </c>
      <c r="I40" s="33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5">
        <v>1</v>
      </c>
      <c r="AE40" s="36">
        <f t="shared" si="3"/>
        <v>1</v>
      </c>
      <c r="AF40" s="33">
        <f t="shared" si="6"/>
        <v>2655</v>
      </c>
      <c r="AG40" s="35">
        <f t="shared" si="7"/>
        <v>2655</v>
      </c>
      <c r="AI40" s="28">
        <f t="shared" si="5"/>
        <v>8.0850000000000009</v>
      </c>
    </row>
    <row r="41" spans="1:35" s="28" customFormat="1" ht="15.75" x14ac:dyDescent="0.25">
      <c r="A41" s="29" t="s">
        <v>37</v>
      </c>
      <c r="B41" s="20" t="s">
        <v>76</v>
      </c>
      <c r="C41" s="30">
        <v>1665</v>
      </c>
      <c r="D41" s="30">
        <v>3055</v>
      </c>
      <c r="E41" s="30"/>
      <c r="F41" s="31">
        <f t="shared" si="1"/>
        <v>4720</v>
      </c>
      <c r="G41" s="32">
        <v>3080</v>
      </c>
      <c r="H41" s="23">
        <f t="shared" si="2"/>
        <v>14.537599999999999</v>
      </c>
      <c r="I41" s="33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5">
        <v>1</v>
      </c>
      <c r="AE41" s="36">
        <f t="shared" si="3"/>
        <v>1</v>
      </c>
      <c r="AF41" s="33">
        <f t="shared" si="6"/>
        <v>4750</v>
      </c>
      <c r="AG41" s="35">
        <f t="shared" si="7"/>
        <v>4750</v>
      </c>
      <c r="AI41" s="28">
        <f t="shared" si="5"/>
        <v>14.537599999999999</v>
      </c>
    </row>
    <row r="42" spans="1:35" s="28" customFormat="1" ht="15.75" x14ac:dyDescent="0.25">
      <c r="A42" s="29" t="s">
        <v>38</v>
      </c>
      <c r="B42" s="20" t="s">
        <v>76</v>
      </c>
      <c r="C42" s="30">
        <v>615</v>
      </c>
      <c r="D42" s="30">
        <v>3400</v>
      </c>
      <c r="E42" s="30"/>
      <c r="F42" s="31">
        <f t="shared" si="1"/>
        <v>4015</v>
      </c>
      <c r="G42" s="32">
        <v>3080</v>
      </c>
      <c r="H42" s="23">
        <f t="shared" si="2"/>
        <v>12.366199999999999</v>
      </c>
      <c r="I42" s="33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5">
        <v>1</v>
      </c>
      <c r="AE42" s="36">
        <f t="shared" si="3"/>
        <v>1</v>
      </c>
      <c r="AF42" s="33">
        <f t="shared" si="6"/>
        <v>4045</v>
      </c>
      <c r="AG42" s="35">
        <f t="shared" si="7"/>
        <v>4045</v>
      </c>
      <c r="AI42" s="28">
        <f t="shared" si="5"/>
        <v>12.366199999999999</v>
      </c>
    </row>
    <row r="43" spans="1:35" s="28" customFormat="1" ht="15.75" x14ac:dyDescent="0.25">
      <c r="A43" s="29" t="s">
        <v>39</v>
      </c>
      <c r="B43" s="20" t="s">
        <v>76</v>
      </c>
      <c r="C43" s="30">
        <v>2580</v>
      </c>
      <c r="D43" s="30"/>
      <c r="E43" s="30"/>
      <c r="F43" s="31">
        <f t="shared" si="1"/>
        <v>2580</v>
      </c>
      <c r="G43" s="32">
        <v>3080</v>
      </c>
      <c r="H43" s="23">
        <f t="shared" si="2"/>
        <v>7.9464000000000006</v>
      </c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5">
        <v>1</v>
      </c>
      <c r="AE43" s="36">
        <f t="shared" si="3"/>
        <v>1</v>
      </c>
      <c r="AF43" s="33">
        <f t="shared" si="6"/>
        <v>2610</v>
      </c>
      <c r="AG43" s="35">
        <f t="shared" si="7"/>
        <v>2610</v>
      </c>
      <c r="AI43" s="28">
        <f t="shared" si="5"/>
        <v>7.9464000000000006</v>
      </c>
    </row>
    <row r="44" spans="1:35" s="28" customFormat="1" ht="15.75" x14ac:dyDescent="0.25">
      <c r="A44" s="29" t="s">
        <v>40</v>
      </c>
      <c r="B44" s="20" t="s">
        <v>76</v>
      </c>
      <c r="C44" s="30">
        <v>2930</v>
      </c>
      <c r="D44" s="30"/>
      <c r="E44" s="30"/>
      <c r="F44" s="31">
        <f t="shared" si="1"/>
        <v>2930</v>
      </c>
      <c r="G44" s="32">
        <v>3080</v>
      </c>
      <c r="H44" s="23">
        <f t="shared" si="2"/>
        <v>9.0244</v>
      </c>
      <c r="I44" s="33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5">
        <v>1</v>
      </c>
      <c r="AE44" s="36">
        <f t="shared" si="3"/>
        <v>1</v>
      </c>
      <c r="AF44" s="33">
        <f t="shared" si="6"/>
        <v>2960</v>
      </c>
      <c r="AG44" s="35">
        <f t="shared" si="7"/>
        <v>2960</v>
      </c>
      <c r="AI44" s="28">
        <f t="shared" si="5"/>
        <v>9.0244</v>
      </c>
    </row>
    <row r="45" spans="1:35" s="28" customFormat="1" ht="15.75" x14ac:dyDescent="0.25">
      <c r="A45" s="29" t="s">
        <v>41</v>
      </c>
      <c r="B45" s="20" t="s">
        <v>76</v>
      </c>
      <c r="C45" s="30">
        <v>2910</v>
      </c>
      <c r="D45" s="30"/>
      <c r="E45" s="30"/>
      <c r="F45" s="31">
        <f t="shared" si="1"/>
        <v>2910</v>
      </c>
      <c r="G45" s="32">
        <v>3080</v>
      </c>
      <c r="H45" s="23">
        <f t="shared" si="2"/>
        <v>8.9628000000000014</v>
      </c>
      <c r="I45" s="33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5">
        <v>1</v>
      </c>
      <c r="AE45" s="36">
        <f t="shared" si="3"/>
        <v>1</v>
      </c>
      <c r="AF45" s="33">
        <f t="shared" si="6"/>
        <v>2940</v>
      </c>
      <c r="AG45" s="35">
        <f t="shared" si="7"/>
        <v>2940</v>
      </c>
      <c r="AI45" s="28">
        <f t="shared" si="5"/>
        <v>8.9628000000000014</v>
      </c>
    </row>
    <row r="46" spans="1:35" s="28" customFormat="1" ht="15.75" x14ac:dyDescent="0.25">
      <c r="A46" s="29" t="s">
        <v>42</v>
      </c>
      <c r="B46" s="20" t="s">
        <v>76</v>
      </c>
      <c r="C46" s="30">
        <v>2580</v>
      </c>
      <c r="D46" s="30"/>
      <c r="E46" s="30"/>
      <c r="F46" s="31">
        <f t="shared" si="1"/>
        <v>2580</v>
      </c>
      <c r="G46" s="32">
        <v>3080</v>
      </c>
      <c r="H46" s="23">
        <f t="shared" si="2"/>
        <v>7.9464000000000006</v>
      </c>
      <c r="I46" s="33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5">
        <v>1</v>
      </c>
      <c r="AE46" s="36">
        <f t="shared" si="3"/>
        <v>1</v>
      </c>
      <c r="AF46" s="33">
        <f t="shared" si="6"/>
        <v>2610</v>
      </c>
      <c r="AG46" s="35">
        <f t="shared" si="7"/>
        <v>2610</v>
      </c>
      <c r="AI46" s="28">
        <f t="shared" si="5"/>
        <v>7.9464000000000006</v>
      </c>
    </row>
    <row r="47" spans="1:35" s="28" customFormat="1" ht="15.75" x14ac:dyDescent="0.25">
      <c r="A47" s="29" t="s">
        <v>43</v>
      </c>
      <c r="B47" s="20" t="s">
        <v>76</v>
      </c>
      <c r="C47" s="30">
        <v>2830</v>
      </c>
      <c r="D47" s="30"/>
      <c r="E47" s="30"/>
      <c r="F47" s="31">
        <f t="shared" si="1"/>
        <v>2830</v>
      </c>
      <c r="G47" s="32">
        <v>3080</v>
      </c>
      <c r="H47" s="23">
        <f t="shared" si="2"/>
        <v>8.7164000000000001</v>
      </c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5">
        <v>1</v>
      </c>
      <c r="AE47" s="36">
        <f t="shared" si="3"/>
        <v>1</v>
      </c>
      <c r="AF47" s="33">
        <f t="shared" si="6"/>
        <v>2860</v>
      </c>
      <c r="AG47" s="35">
        <f t="shared" si="7"/>
        <v>2860</v>
      </c>
      <c r="AI47" s="28">
        <f t="shared" si="5"/>
        <v>8.7164000000000001</v>
      </c>
    </row>
    <row r="48" spans="1:35" s="28" customFormat="1" ht="15.75" x14ac:dyDescent="0.25">
      <c r="A48" s="29" t="s">
        <v>44</v>
      </c>
      <c r="B48" s="20" t="s">
        <v>76</v>
      </c>
      <c r="C48" s="30">
        <v>2850</v>
      </c>
      <c r="D48" s="30">
        <v>750</v>
      </c>
      <c r="E48" s="30"/>
      <c r="F48" s="31">
        <f t="shared" si="1"/>
        <v>3600</v>
      </c>
      <c r="G48" s="32">
        <v>3080</v>
      </c>
      <c r="H48" s="23">
        <f t="shared" si="2"/>
        <v>11.088000000000001</v>
      </c>
      <c r="I48" s="33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5">
        <v>1</v>
      </c>
      <c r="AE48" s="36">
        <f t="shared" si="3"/>
        <v>1</v>
      </c>
      <c r="AF48" s="33">
        <f t="shared" si="6"/>
        <v>3630</v>
      </c>
      <c r="AG48" s="35">
        <f t="shared" si="7"/>
        <v>3630</v>
      </c>
      <c r="AI48" s="28">
        <f t="shared" si="5"/>
        <v>11.088000000000001</v>
      </c>
    </row>
    <row r="49" spans="1:35" s="28" customFormat="1" ht="15.75" x14ac:dyDescent="0.25">
      <c r="A49" s="29" t="s">
        <v>45</v>
      </c>
      <c r="B49" s="20" t="s">
        <v>76</v>
      </c>
      <c r="C49" s="30">
        <v>1665</v>
      </c>
      <c r="D49" s="30">
        <v>3625</v>
      </c>
      <c r="E49" s="30"/>
      <c r="F49" s="31">
        <f t="shared" si="1"/>
        <v>5290</v>
      </c>
      <c r="G49" s="32">
        <v>3080</v>
      </c>
      <c r="H49" s="23">
        <f t="shared" si="2"/>
        <v>16.293199999999999</v>
      </c>
      <c r="I49" s="33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5">
        <v>1</v>
      </c>
      <c r="AE49" s="36">
        <f t="shared" si="3"/>
        <v>1</v>
      </c>
      <c r="AF49" s="33">
        <f t="shared" si="6"/>
        <v>5320</v>
      </c>
      <c r="AG49" s="35">
        <f t="shared" si="7"/>
        <v>5320</v>
      </c>
      <c r="AI49" s="28">
        <f t="shared" si="5"/>
        <v>16.293199999999999</v>
      </c>
    </row>
    <row r="50" spans="1:35" s="28" customFormat="1" ht="15.75" x14ac:dyDescent="0.25">
      <c r="A50" s="29" t="s">
        <v>46</v>
      </c>
      <c r="B50" s="20" t="s">
        <v>76</v>
      </c>
      <c r="C50" s="30">
        <v>2735</v>
      </c>
      <c r="D50" s="30">
        <v>615</v>
      </c>
      <c r="E50" s="30"/>
      <c r="F50" s="31">
        <f t="shared" si="1"/>
        <v>3350</v>
      </c>
      <c r="G50" s="32">
        <v>3080</v>
      </c>
      <c r="H50" s="23">
        <f t="shared" si="2"/>
        <v>10.318000000000001</v>
      </c>
      <c r="I50" s="33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5">
        <v>1</v>
      </c>
      <c r="AE50" s="36">
        <f t="shared" si="3"/>
        <v>1</v>
      </c>
      <c r="AF50" s="33">
        <f t="shared" si="6"/>
        <v>3380</v>
      </c>
      <c r="AG50" s="35">
        <f t="shared" si="7"/>
        <v>3380</v>
      </c>
      <c r="AI50" s="28">
        <f t="shared" si="5"/>
        <v>10.318000000000001</v>
      </c>
    </row>
    <row r="51" spans="1:35" s="28" customFormat="1" ht="16.5" thickBot="1" x14ac:dyDescent="0.3">
      <c r="A51" s="42" t="s">
        <v>47</v>
      </c>
      <c r="B51" s="43" t="s">
        <v>76</v>
      </c>
      <c r="C51" s="44">
        <v>2815</v>
      </c>
      <c r="D51" s="44"/>
      <c r="E51" s="44"/>
      <c r="F51" s="45">
        <f t="shared" si="1"/>
        <v>2815</v>
      </c>
      <c r="G51" s="46">
        <v>3080</v>
      </c>
      <c r="H51" s="47">
        <f t="shared" si="2"/>
        <v>8.6701999999999995</v>
      </c>
      <c r="I51" s="48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>
        <v>1</v>
      </c>
      <c r="AE51" s="51">
        <f t="shared" si="3"/>
        <v>1</v>
      </c>
      <c r="AF51" s="48">
        <f t="shared" si="6"/>
        <v>2845</v>
      </c>
      <c r="AG51" s="50">
        <f t="shared" si="7"/>
        <v>2845</v>
      </c>
      <c r="AI51" s="28">
        <f t="shared" si="5"/>
        <v>8.6701999999999995</v>
      </c>
    </row>
    <row r="52" spans="1:35" ht="15.75" x14ac:dyDescent="0.25">
      <c r="I52" s="6">
        <f>SUM(I3:I51)</f>
        <v>8</v>
      </c>
      <c r="J52" s="6">
        <f>SUM(J3:J51)</f>
        <v>14</v>
      </c>
      <c r="K52" s="6">
        <f>SUM(K3:K51)</f>
        <v>15</v>
      </c>
      <c r="L52" s="6">
        <f>SUM(L3:L51)</f>
        <v>15</v>
      </c>
      <c r="M52" s="6">
        <f>SUM(M3:M51)</f>
        <v>15</v>
      </c>
      <c r="N52" s="6">
        <f>SUM(N3:N51)</f>
        <v>15</v>
      </c>
      <c r="O52" s="6">
        <f>SUM(O3:O51)</f>
        <v>15</v>
      </c>
      <c r="P52" s="6">
        <f>SUM(P3:P51)</f>
        <v>15</v>
      </c>
      <c r="Q52" s="6">
        <f>SUM(Q3:Q51)</f>
        <v>15</v>
      </c>
      <c r="R52" s="6">
        <f>SUM(R3:R51)</f>
        <v>15</v>
      </c>
      <c r="S52" s="6">
        <f>SUM(S3:S51)</f>
        <v>15</v>
      </c>
      <c r="T52" s="6">
        <f>SUM(T3:T51)</f>
        <v>15</v>
      </c>
      <c r="U52" s="6">
        <f>SUM(U3:U51)</f>
        <v>15</v>
      </c>
      <c r="V52" s="6">
        <f>SUM(V3:V51)</f>
        <v>15</v>
      </c>
      <c r="W52" s="6">
        <f>SUM(W3:W51)</f>
        <v>15</v>
      </c>
      <c r="X52" s="6">
        <f>SUM(X3:X51)</f>
        <v>15</v>
      </c>
      <c r="Y52" s="6">
        <f>SUM(Y3:Y51)</f>
        <v>15</v>
      </c>
      <c r="Z52" s="6">
        <f>SUM(Z3:Z51)</f>
        <v>14</v>
      </c>
      <c r="AA52" s="6">
        <f>SUM(AA3:AA51)</f>
        <v>14</v>
      </c>
      <c r="AB52" s="6">
        <f>SUM(AB3:AB51)</f>
        <v>14</v>
      </c>
      <c r="AC52" s="6">
        <f>SUM(AC3:AC51)</f>
        <v>14</v>
      </c>
      <c r="AD52" s="6">
        <f>SUM(AD3:AD51)</f>
        <v>14</v>
      </c>
      <c r="AE52" s="4"/>
      <c r="AI52" s="18">
        <f>SUM(AI3:AI51)</f>
        <v>2967.7192999999988</v>
      </c>
    </row>
    <row r="53" spans="1:35" ht="15.75" x14ac:dyDescent="0.25">
      <c r="AC53" s="14" t="s">
        <v>71</v>
      </c>
      <c r="AD53" s="14"/>
      <c r="AE53" s="5">
        <f>SUM(AE3:AE52)</f>
        <v>317</v>
      </c>
    </row>
  </sheetData>
  <mergeCells count="10">
    <mergeCell ref="AE1:AE2"/>
    <mergeCell ref="AF1:AF2"/>
    <mergeCell ref="AG1:AG2"/>
    <mergeCell ref="AC53:AD53"/>
    <mergeCell ref="A1:A2"/>
    <mergeCell ref="B1:B2"/>
    <mergeCell ref="F1:F2"/>
    <mergeCell ref="G1:G2"/>
    <mergeCell ref="H1:H2"/>
    <mergeCell ref="I1:AD1"/>
  </mergeCells>
  <pageMargins left="0.70866141732283472" right="0.70866141732283472" top="0.74803149606299213" bottom="0.74803149606299213" header="0.31496062992125984" footer="0.31496062992125984"/>
  <pageSetup paperSiz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Салихова Галия</dc:creator>
  <cp:lastModifiedBy>Салихова Галия</cp:lastModifiedBy>
  <cp:lastPrinted>2025-11-10T06:59:02Z</cp:lastPrinted>
  <dcterms:created xsi:type="dcterms:W3CDTF">2025-09-23T07:03:03Z</dcterms:created>
  <dcterms:modified xsi:type="dcterms:W3CDTF">2025-11-10T07:27:24Z</dcterms:modified>
</cp:coreProperties>
</file>